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activeTab="3"/>
  </bookViews>
  <sheets>
    <sheet name="УСЛУГИ" sheetId="1" r:id="rId1"/>
    <sheet name="Объём" sheetId="2" r:id="rId2"/>
    <sheet name="Качество" sheetId="3" r:id="rId3"/>
    <sheet name="печать" sheetId="4" r:id="rId4"/>
    <sheet name="Лист1" sheetId="5" state="hidden" r:id="rId5"/>
  </sheets>
  <definedNames>
    <definedName name="_xlnm._FilterDatabase" localSheetId="4" hidden="1">'Лист1'!$E$1:$J$86</definedName>
    <definedName name="всеКор" localSheetId="4">'Лист1'!$E$2:$E$81</definedName>
    <definedName name="всекорр">'Лист1'!$D$1:$H$81</definedName>
    <definedName name="коркр">'Лист1'!$E$2:$E$81</definedName>
    <definedName name="Корр">'Лист1'!$E$1:$E$81,'Лист1'!$F$1:$F$81</definedName>
    <definedName name="коруслуги">'Лист1'!$E$1:$K$81</definedName>
    <definedName name="_xlnm.Print_Area" localSheetId="2">'Качество'!$A$1:$K$21</definedName>
    <definedName name="_xlnm.Print_Area" localSheetId="1">'Объём'!$A$1:$L$12</definedName>
    <definedName name="_xlnm.Print_Area" localSheetId="3">'печать'!$B$1:$V$75</definedName>
    <definedName name="список">'Лист1'!$F$2:$F$79</definedName>
    <definedName name="список1">'Лист1'!$F$2:$F$79</definedName>
    <definedName name="список2">'Лист1'!#REF!</definedName>
    <definedName name="списокД">'Лист1'!$B$3:$B$6</definedName>
    <definedName name="списокД1">'Лист1'!$C$3:$C$6</definedName>
  </definedNames>
  <calcPr fullCalcOnLoad="1"/>
</workbook>
</file>

<file path=xl/sharedStrings.xml><?xml version="1.0" encoding="utf-8"?>
<sst xmlns="http://schemas.openxmlformats.org/spreadsheetml/2006/main" count="752" uniqueCount="442">
  <si>
    <t>Удельный вес численности педагогических работников, прошедших повышение квалификации, от общего числа нуждающихся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</si>
  <si>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</si>
  <si>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</si>
  <si>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</si>
  <si>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</si>
  <si>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Формула расчета</t>
  </si>
  <si>
    <t>Характеристика отклонения</t>
  </si>
  <si>
    <t>Код</t>
  </si>
  <si>
    <t>Наименование услуги (работы)</t>
  </si>
  <si>
    <t>Категория показателя</t>
  </si>
  <si>
    <t>Наименование показателя объёма (содержание работы)</t>
  </si>
  <si>
    <t>Доля потребителей, удовлетворенных качеством муниципальной услуги</t>
  </si>
  <si>
    <t/>
  </si>
  <si>
    <t>Наименование</t>
  </si>
  <si>
    <t>Дата</t>
  </si>
  <si>
    <t>Количество Всего (знаменатель)</t>
  </si>
  <si>
    <t>(наименование муниципального учреждения)</t>
  </si>
  <si>
    <t>МБОУ ВСОШ № 1</t>
  </si>
  <si>
    <t>U5786</t>
  </si>
  <si>
    <t>МАОУ сош №25</t>
  </si>
  <si>
    <t>У0730</t>
  </si>
  <si>
    <t>У0732</t>
  </si>
  <si>
    <t>У0735</t>
  </si>
  <si>
    <t>У0736</t>
  </si>
  <si>
    <t>У0737</t>
  </si>
  <si>
    <t>У0738</t>
  </si>
  <si>
    <t>У0739</t>
  </si>
  <si>
    <t>У0740</t>
  </si>
  <si>
    <t>У0741</t>
  </si>
  <si>
    <t>МБДОУ детский сад № 13 с.Раковки</t>
  </si>
  <si>
    <t>У0742</t>
  </si>
  <si>
    <t>МБОУ ООШ № 134</t>
  </si>
  <si>
    <t>У0743</t>
  </si>
  <si>
    <t>МБОУ СОШ № 24</t>
  </si>
  <si>
    <t>У0744</t>
  </si>
  <si>
    <t>У0745</t>
  </si>
  <si>
    <t>У0746</t>
  </si>
  <si>
    <t>У2185</t>
  </si>
  <si>
    <t>У2187</t>
  </si>
  <si>
    <t>У2188</t>
  </si>
  <si>
    <t>У2190</t>
  </si>
  <si>
    <t>У2191</t>
  </si>
  <si>
    <t>МБДОУ детский сад № 32</t>
  </si>
  <si>
    <t>У2192</t>
  </si>
  <si>
    <t>У2193</t>
  </si>
  <si>
    <t>У3114</t>
  </si>
  <si>
    <t>У3116</t>
  </si>
  <si>
    <t>У3117</t>
  </si>
  <si>
    <t>У3118</t>
  </si>
  <si>
    <t>У3119</t>
  </si>
  <si>
    <t>У3120</t>
  </si>
  <si>
    <t>У3121</t>
  </si>
  <si>
    <t>У3122</t>
  </si>
  <si>
    <t>У3123</t>
  </si>
  <si>
    <t>У3124</t>
  </si>
  <si>
    <t>У4856</t>
  </si>
  <si>
    <t>У4857</t>
  </si>
  <si>
    <t>У4858</t>
  </si>
  <si>
    <t>У4859</t>
  </si>
  <si>
    <t>У4860</t>
  </si>
  <si>
    <t>У4861</t>
  </si>
  <si>
    <t>У4863</t>
  </si>
  <si>
    <t>У4864</t>
  </si>
  <si>
    <t>У4900</t>
  </si>
  <si>
    <t>МБОУ СОШ № 4</t>
  </si>
  <si>
    <t>У4901</t>
  </si>
  <si>
    <t>МБОУ СОШ № 28</t>
  </si>
  <si>
    <t>У4902</t>
  </si>
  <si>
    <t>У4903</t>
  </si>
  <si>
    <t>У4904</t>
  </si>
  <si>
    <t>МБОУ СОШ № 8</t>
  </si>
  <si>
    <t>У4905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</si>
  <si>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</si>
  <si>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</si>
  <si>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</si>
  <si>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</si>
  <si>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</si>
  <si>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</si>
  <si>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</si>
  <si>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</si>
  <si>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</si>
  <si>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</si>
  <si>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</si>
  <si>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</si>
  <si>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</si>
  <si>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</si>
  <si>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</si>
  <si>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</si>
  <si>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</si>
  <si>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</si>
  <si>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У4915</t>
  </si>
  <si>
    <t>У4916</t>
  </si>
  <si>
    <t>У4918</t>
  </si>
  <si>
    <t>У4919</t>
  </si>
  <si>
    <t>У5590</t>
  </si>
  <si>
    <t>У5591</t>
  </si>
  <si>
    <t>У5592</t>
  </si>
  <si>
    <t>Ш2116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</si>
  <si>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</si>
  <si>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</si>
  <si>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</si>
  <si>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</si>
  <si>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</si>
  <si>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</si>
  <si>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</si>
  <si>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</si>
  <si>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наименование</t>
  </si>
  <si>
    <t>код</t>
  </si>
  <si>
    <t>ГМЗ.РНУ : Код</t>
  </si>
  <si>
    <t>ГМЗ.РНУ : Наименование</t>
  </si>
  <si>
    <t>ГМЗ.Объем : Наименование</t>
  </si>
  <si>
    <t>ГМЗ.Качество : Код</t>
  </si>
  <si>
    <t>nsiOkei : Код</t>
  </si>
  <si>
    <t>nsiOkei : Наименование</t>
  </si>
  <si>
    <t>ГМЗ.Объем : Код</t>
  </si>
  <si>
    <t>ГМЗ.Качество : Наименование</t>
  </si>
  <si>
    <t>Единица измерения по ОКЕИ</t>
  </si>
  <si>
    <t>744</t>
  </si>
  <si>
    <t>ОТЧЕТ</t>
  </si>
  <si>
    <t xml:space="preserve">Виды деятельности муниципального учреждения                </t>
  </si>
  <si>
    <t xml:space="preserve">Вид муниципального учреждения </t>
  </si>
  <si>
    <t>(вид муниципального учреждения из базового (отраслевого ) перечня)</t>
  </si>
  <si>
    <t>Периодичность</t>
  </si>
  <si>
    <t>(периодичность предоставления отчета о выполнении муниципального задания, установленной муниципальным заданием)</t>
  </si>
  <si>
    <t>Часть 1. Сведения об оказываемых муниципальных услугах</t>
  </si>
  <si>
    <t>Раздел I</t>
  </si>
  <si>
    <t xml:space="preserve">1. Наименование муниципальной услуги </t>
  </si>
  <si>
    <t xml:space="preserve">Уникальный номер по базовому (отраслевому)
перечню
</t>
  </si>
  <si>
    <t xml:space="preserve">2. Категории потребителей  муниципальной услуги </t>
  </si>
  <si>
    <t>3.Сведения о фактическом достижении показателей, характеризующих объем и (или) качество услуги</t>
  </si>
  <si>
    <t>3.1. Сведения о фактическом достижении показателей, характеризующих качество муниципальной услуги*: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</si>
  <si>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</si>
  <si>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</si>
  <si>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</si>
  <si>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</si>
  <si>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</si>
  <si>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</si>
  <si>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</si>
  <si>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</si>
  <si>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</si>
  <si>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причина отклонения</t>
  </si>
  <si>
    <t>(наименование показателя)</t>
  </si>
  <si>
    <t>3.2.Сведения о фактическом достижении показателей, характерезующих объем муниципальной услуги:</t>
  </si>
  <si>
    <t>Показатель объема муниципальной услуги</t>
  </si>
  <si>
    <t>Среднегодовой   размер платы (цена, тариф)</t>
  </si>
  <si>
    <t>допустимое (возможное)отклонение</t>
  </si>
  <si>
    <t>Чел.дн</t>
  </si>
  <si>
    <t>(подпись)</t>
  </si>
  <si>
    <t>м.п.</t>
  </si>
  <si>
    <t>792</t>
  </si>
  <si>
    <t>ежеквартально</t>
  </si>
  <si>
    <t>Руководитель учреждения</t>
  </si>
  <si>
    <t>Услуга(работа)</t>
  </si>
  <si>
    <t>Услуга(работа) Наименование</t>
  </si>
  <si>
    <t>РНУ</t>
  </si>
  <si>
    <t>Содержание1</t>
  </si>
  <si>
    <t>Содержание2</t>
  </si>
  <si>
    <t>Содержание3</t>
  </si>
  <si>
    <t>Условие1</t>
  </si>
  <si>
    <t>Условие2</t>
  </si>
  <si>
    <t>ГМЗ.Индикатор_сохранения</t>
  </si>
  <si>
    <t>ГМЗ.Услуги(работы) : Код</t>
  </si>
  <si>
    <t>ГМЗ.Услуги(работы) : Наименование</t>
  </si>
  <si>
    <t>ГМЗ.РНУ : ГМЗ.РНУ: Содержание1</t>
  </si>
  <si>
    <t>ГМЗ.РНУ : ГМЗ.РНУ: Содержание2</t>
  </si>
  <si>
    <t>ГМЗ.РНУ : ГМЗ.РНУ: Содержание3</t>
  </si>
  <si>
    <t>ГМЗ.РНУ : ГМЗ.РНУ: Условие1</t>
  </si>
  <si>
    <t>ГМЗ.РНУ : ГМЗ.РНУ: Условие2</t>
  </si>
  <si>
    <t>ГМЗ. План_ОчГ</t>
  </si>
  <si>
    <t>ГМЗ. Факт_ОчГ</t>
  </si>
  <si>
    <t>ГМЗ. Факт_Числитель_ОчГ</t>
  </si>
  <si>
    <t>ГМЗ. Факт_Знаменатель_ОчГ</t>
  </si>
  <si>
    <t>ГМЗ.Комментарий</t>
  </si>
  <si>
    <t>ГМЗ.Тариф_ОчГ</t>
  </si>
  <si>
    <t>Человек</t>
  </si>
  <si>
    <t>Описание</t>
  </si>
  <si>
    <t>Муниципальное бюджетное дошкольное образовательное учреждение детский сад № 9 г.Уссурийска Уссурийского городского округа</t>
  </si>
  <si>
    <t>муниципальное бюджетное дошкольное образовательное учреждение детский сад № 13 с.Раковки Уссурийского городского округа</t>
  </si>
  <si>
    <t>Муниципальное бюджетное дошкольное образовательное учреждение детский сад № 6 с.Новоникольск Уссурийского городского округа</t>
  </si>
  <si>
    <t>Муниципальное бюджетное общеобразовательное учреждение "Средняя общеобразовательная школа с.Новоникольска" Уссурийского городского округа</t>
  </si>
  <si>
    <t>Процент</t>
  </si>
  <si>
    <t>Общеобразовательная организация</t>
  </si>
  <si>
    <t>школа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</si>
  <si>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 г. 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</si>
  <si>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</si>
  <si>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С.БОРИСОВКА" УССУРИЙСКОГО ГОРОДСКОГО ОКРУГА</t>
  </si>
  <si>
    <t>Муниципальное бюджетное общеобразовательное учреждение "Средняя общеобразовательная школа № 131" г. Уссурийска Уссурийского городского округа</t>
  </si>
  <si>
    <t>МУНИЦИПАЛЬНОЕ БЮДЖЕТНОЕ ОБЩЕОБРАЗОВАТЕЛЬНОЕ УЧРЕЖДЕНИЕ "ГИМНАЗИЯ № 29 Г.УССУРИЙСКА" УССУРИЙСКОГО ГОРОДСКОГО ОКРУГА</t>
  </si>
  <si>
    <t>МУНИЦИПАЛЬНОЕ БЮДЖЕТНОЕ ОБЩЕОБРАЗОВАТЕЛЬНОЕ УЧРЕЖДЕНИЕ "ОСНОВНАЯ ОБЩЕОБРАЗОВАТЕЛЬНАЯ ШКОЛА № 134"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</si>
  <si>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24" Г.УССУРИЙСКА УССУРИЙСКОГО ГОРОДСКОГО ОКРУГА</t>
  </si>
  <si>
    <t>Муниципальное бюджетное дошкольное образовательное учреждение "Детский сад № 21" г.Уссурийска Уссурийского городского округа.</t>
  </si>
  <si>
    <t>МУНИЦИПАЛЬНОЕ БЮДЖЕТНОЕ ОБЩЕОБРАЗОВАТЕЛЬНОЕ УЧРЕЖДЕНИЕ "ВОЗДВИЖЕНСКАЯ СРЕДНЯЯ ОБЩЕОБРАЗОВАТЕЛЬНАЯ ШКОЛА № 1" УССУРИЙСКОГО ГОРОДСКОГО ОКРУГА</t>
  </si>
  <si>
    <t>муниципальное бюджетное дошкольное образовательное учреждение "Детский сад № 10" г.Уссурийска Уссурийского городского округа</t>
  </si>
  <si>
    <t>Муниципальное бюджетное дошкольное образовательное учреждение детский сад № 32 г.Уссурийска Уссурийского городского округа</t>
  </si>
  <si>
    <t>Муниципальное бюджетное дошкольное образовательное учреждение "Детский сад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</si>
  <si>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</si>
  <si>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>муниципальное бюджетное дошкольное образовательное учреждение "Детский сад № 101" г.Уссурийска Уссурийского городского округа</t>
  </si>
  <si>
    <t>муниципальное бюджетное дошкольное образовательное учреждение "Детский сад № 11" г.Уссурийска Уссурийского городского округа</t>
  </si>
  <si>
    <t>МУНИЦИПАЛЬНОЕ БЮДЖЕТНОЕ ДОШКОЛЬНОЕ ОБРАЗОВАТЕЛЬНОЕ УЧРЕЖДЕНИЕ "ДЕТСКИЙ САД № 22" Г. УССУРИЙСКА УССУРИЙСКОГО ГОРОДСКОГО ОКРУГА</t>
  </si>
  <si>
    <t>МУНИЦИПАЛЬНОЕ БЮДЖЕТНОЕ ДОШКОЛЬНОЕ ОБРАЗОВАТЕЛЬНОЕ УЧРЕЖДЕНИЕ "ДЕТСКИЙ САД № 39"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</si>
  <si>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4 Г.УССУРИЙСКА" УССУРИЙСКОГО ГОРОДСКОГО ОКРУГА</t>
  </si>
  <si>
    <t>муниципальное бюджетное общеобразовательное учреждение "Открытая (сменная) общеобразовательная школа № 2"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</si>
  <si>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8"  Г.УССУРИЙСКА УССУРИЙСКОГО ГОРОДСКОГО ОКРУГА</t>
  </si>
  <si>
    <t>МУНИЦИПАЛЬНОЕ БЮДЖЕТНОЕ ОБРАЗОВАТЕЛЬНОЕ УЧРЕЖДЕНИЕ ДОПОЛНИТЕЛЬНОГО ОБРАЗОВАНИЯ "СТАНЦИЯ ЮНЫХ НАТУРАЛИСТОВ" УССУРИЙСКОГО ГОРОДСКОГО ОКРУГА</t>
  </si>
  <si>
    <t>МУНИЦИПАЛЬНОЕ БЮДЖЕТНОЕ ОБЩЕОБРАЗОВАТЕЛЬНОЕ УЧРЕЖДЕНИЕ "СРЕДНЯЯ ОБЩЕОБРАЗОВАТЕЛЬНАЯ ШКОЛА № 31"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</si>
  <si>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  Г. 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</si>
  <si>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</si>
  <si>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</si>
  <si>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МУНИЦИПАЛЬНОЕ БЮДЖЕТНОЕ ОБЩЕОБРАЗОВАТЕЛЬНОЕ УЧРЕЖДЕНИЕ "ГИМНАЗИЯ № 133" Г.УССУРИЙСКА УССУРИЙСКОГО ГОРОДСКОГО ОКРУГА</t>
  </si>
  <si>
    <t>МУНИЦИПАЛЬНОЕ БЮДЖЕТНОЕ ОБРАЗОВАТЕЛЬНОЕ УЧРЕЖДЕНИЕ ДОПОЛНИТЕЛЬНОГО ОБРАЗОВАНИЯ "ЦЕНТР ДЕТСКОГО ТВОРЧЕСТВА" УССУРИЙСКОГО ГОРОДСКОГО ОКРУГА</t>
  </si>
  <si>
    <t>МУНИЦИПАЛЬНОЕ БЮДЖЕТНОЕ ОБРАЗОВАТЕЛЬНОЕ УЧРЕЖДЕНИЕ ДОПОЛНИТЕЛЬНОГО ОБРАЗОВАНИЯ "СТАНЦИЯ ЮНЫХ ТЕХНИКОВ" УССУРИЙСКОГО ГОРОДСКОГО ОКРУГА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</si>
  <si>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</t>
  </si>
  <si>
    <t>МУНИЦИПАЛЬНОЕ БЮДЖЕТНОЕ ОБРАЗОВАТЕЛЬНОЕ УЧРЕЖДЕНИЕ ДОПОЛНИТЕЛЬНОГО ОБРАЗОВАНИЯ "ДЕТСКО-ЮНОШЕСКАЯ СПОРТИВНАЯ ШКОЛА"</t>
  </si>
  <si>
    <t>МУНИЦИПАЛЬНОЕ БЮДЖЕТНОЕ ОБЩЕОБРАЗОВАТЕЛЬНОЕ УЧРЕЖДЕНИЕ "СРЕДНЯЯ ОБЩЕОБРАЗОВАТЕЛЬНАЯ ШКОЛА П.ТИМИРЯЗЕВСКИЙ" УССУРИЙСКОГО ГОРОДСКОГО ОКРУГА</t>
  </si>
  <si>
    <t>муниципальное автономное учреждение "Детский оздоровительный лагерь "Надежда" Уссурийского городского округа</t>
  </si>
  <si>
    <t>муниципальное бюджетное общеобразовательное учреждение "Средняя общеобразовательная школа с.Степное" Уссурийского городского округа</t>
  </si>
  <si>
    <t>МУНИЦИПАЛЬНОЕ БЮДЖЕТНОЕ ОБЩЕОБРАЗОВАТЕЛЬНОЕ УЧРЕЖДЕНИЕ "ОСНОВНАЯ ОБЩЕОБРАЗОВАТЕЛЬНАЯ ШКОЛА С.КОРФОВКА" УССУРИЙСКОГО ГОРОДСКОГО ОКРУГА</t>
  </si>
  <si>
    <t>МУНИЦИПАЛЬНОЕ БЮДЖЕТНОЕ ОБЩЕОБРАЗОВАТЕЛЬНОЕ УЧРЕЖДЕНИЕ "СРЕДНЯЯ ОБЩЕОБРАЗОВАТЕЛЬНАЯ ШКОЛА № 13 Г.УССУРИЙСКА" УССУРИЙСКОГО ГОРОДСКОГО ОКРУГА</t>
  </si>
  <si>
    <t>МУНИЦИПАЛЬНОЕ БЮДЖЕТНОЕ ОБЩЕОБРАЗОВАТЕЛЬНОЕ УЧРЕЖДЕНИЕ "СРЕДНЯЯ ОБЩЕОБРАЗОВАТЕЛЬНАЯ ШКОЛА С.АЛЕКСЕЙ-НИКОЛЬСКОЕ" УССУРИЙСКОГО ГОРОДСКОГО ОКРУГА</t>
  </si>
  <si>
    <t>МБОУ СОШ № 32 С УГЛУБЛЕННЫМ ИЗУЧЕНИЕМ ПРЕДМЕТОВ ЭСТЕТИЧЕСКОГО ЦИКЛА</t>
  </si>
  <si>
    <t>МБОУ СОШ С.БОРИСОВКА</t>
  </si>
  <si>
    <t>МБДОУ детский сад № 9</t>
  </si>
  <si>
    <t>МБОУ "СОШ № 131"</t>
  </si>
  <si>
    <t>МБОУ "ГИМНАЗИЯ № 29"</t>
  </si>
  <si>
    <t>МБДОУ "Детский сад № 21."</t>
  </si>
  <si>
    <t>МБДОУ детский сад № 106</t>
  </si>
  <si>
    <t>МБДОУ "Детский сад № 10."</t>
  </si>
  <si>
    <t>МБДОУ "Детский сад № 27."</t>
  </si>
  <si>
    <t>МБОУ СОШ № 22</t>
  </si>
  <si>
    <t>МБДОУ "Детский сад № 101."</t>
  </si>
  <si>
    <t>МБДОУ детский сад № 69</t>
  </si>
  <si>
    <t>МБДОУ детский сад № 3</t>
  </si>
  <si>
    <t>МБДОУ "Детский сад № 11."</t>
  </si>
  <si>
    <t>МБДОУ "ДЕТСКИЙ САД № 22"</t>
  </si>
  <si>
    <t>МБДОУ "ДЕТСКИЙ САД № 39"</t>
  </si>
  <si>
    <t>МБДОУ детский сад № 6</t>
  </si>
  <si>
    <t>МБОУ "О(С)ОШ № 2"</t>
  </si>
  <si>
    <t>МБОУ ДО СЮН</t>
  </si>
  <si>
    <t>МБОУ ДО "ЦРТДЮ"</t>
  </si>
  <si>
    <t>МБОУ "Гимназия № 133"</t>
  </si>
  <si>
    <t>МБОУ ДО ЦДТ</t>
  </si>
  <si>
    <t>МБОУ ДО СЮТ</t>
  </si>
  <si>
    <t>МБОУ СОШ С.ВОЗДВИЖЕНКА</t>
  </si>
  <si>
    <t>МБОУ ДО ДЮСШ</t>
  </si>
  <si>
    <t>МАУ ДОЛ "Надежда"</t>
  </si>
  <si>
    <t>МБОУ "СОШ с.Степное"</t>
  </si>
  <si>
    <t>МБОУ "СОШ № 13 Г.УССУРИЙСКА"</t>
  </si>
  <si>
    <t>МБОУ "СОШ С.АЛЕКСЕЙ-НИКОЛЬСКОЕ"</t>
  </si>
  <si>
    <t>X8623</t>
  </si>
  <si>
    <t>У0731</t>
  </si>
  <si>
    <t>У0733</t>
  </si>
  <si>
    <t>У0734</t>
  </si>
  <si>
    <t>У2186</t>
  </si>
  <si>
    <t>У2189</t>
  </si>
  <si>
    <t>У3115</t>
  </si>
  <si>
    <t>Щ2812</t>
  </si>
  <si>
    <t>Щ3140</t>
  </si>
  <si>
    <t>Щ3170</t>
  </si>
  <si>
    <t>Щ3215</t>
  </si>
  <si>
    <t>Щ3239</t>
  </si>
  <si>
    <t>Щ3259</t>
  </si>
  <si>
    <t>Щ3260</t>
  </si>
  <si>
    <t>Щ3306</t>
  </si>
  <si>
    <t>Щ3340</t>
  </si>
  <si>
    <t>Щ7591</t>
  </si>
  <si>
    <t>Признак_МО</t>
  </si>
  <si>
    <t>город025</t>
  </si>
  <si>
    <t>город032</t>
  </si>
  <si>
    <t>город067</t>
  </si>
  <si>
    <t>селоБорисовка</t>
  </si>
  <si>
    <t>город009</t>
  </si>
  <si>
    <t>город008</t>
  </si>
  <si>
    <t>село025</t>
  </si>
  <si>
    <t>город131</t>
  </si>
  <si>
    <t>город040</t>
  </si>
  <si>
    <t>город019</t>
  </si>
  <si>
    <t>город029</t>
  </si>
  <si>
    <t>город004</t>
  </si>
  <si>
    <t>селоРаковка</t>
  </si>
  <si>
    <t>город134</t>
  </si>
  <si>
    <t>город024</t>
  </si>
  <si>
    <t>селоКорсаковка</t>
  </si>
  <si>
    <t>город021</t>
  </si>
  <si>
    <t>селоВоздвиженка1</t>
  </si>
  <si>
    <t>город044</t>
  </si>
  <si>
    <t>город106</t>
  </si>
  <si>
    <t>город010</t>
  </si>
  <si>
    <t>город013</t>
  </si>
  <si>
    <t>город017</t>
  </si>
  <si>
    <t>селоВоздвиженка83</t>
  </si>
  <si>
    <t>город027</t>
  </si>
  <si>
    <t>город022</t>
  </si>
  <si>
    <t>город015</t>
  </si>
  <si>
    <t>город101</t>
  </si>
  <si>
    <t>город069</t>
  </si>
  <si>
    <t>город003</t>
  </si>
  <si>
    <t>город020</t>
  </si>
  <si>
    <t>город011</t>
  </si>
  <si>
    <t>город030</t>
  </si>
  <si>
    <t>город035</t>
  </si>
  <si>
    <t>город036</t>
  </si>
  <si>
    <t>селоСтепное</t>
  </si>
  <si>
    <t>город038</t>
  </si>
  <si>
    <t>город129</t>
  </si>
  <si>
    <t>город039</t>
  </si>
  <si>
    <t>город045</t>
  </si>
  <si>
    <t>город057</t>
  </si>
  <si>
    <t>селоНовоникольск</t>
  </si>
  <si>
    <t>город028</t>
  </si>
  <si>
    <t>город130</t>
  </si>
  <si>
    <t>городОСОШ2</t>
  </si>
  <si>
    <t>югороддод</t>
  </si>
  <si>
    <t>город006</t>
  </si>
  <si>
    <t>город031</t>
  </si>
  <si>
    <t>город016</t>
  </si>
  <si>
    <t>город014</t>
  </si>
  <si>
    <t>город133</t>
  </si>
  <si>
    <t>селоВоздвиженка2</t>
  </si>
  <si>
    <t>селоТимирязевка</t>
  </si>
  <si>
    <t>ююгород</t>
  </si>
  <si>
    <t>город005</t>
  </si>
  <si>
    <t>селоКрасный</t>
  </si>
  <si>
    <t>селоКаменушка</t>
  </si>
  <si>
    <t>селоКорфовка</t>
  </si>
  <si>
    <t>селоАлексей</t>
  </si>
  <si>
    <t>селоПуциловка</t>
  </si>
  <si>
    <t>город007</t>
  </si>
  <si>
    <t>Тип</t>
  </si>
  <si>
    <t>сад</t>
  </si>
  <si>
    <t>юдод</t>
  </si>
  <si>
    <t>юлагерь</t>
  </si>
  <si>
    <t>Значение, утвержден-ное в муниципаль- ном задании</t>
  </si>
  <si>
    <t xml:space="preserve">Отклонение, превышающее допустимое (возможное) значение </t>
  </si>
  <si>
    <t>аправпр</t>
  </si>
  <si>
    <t>6</t>
  </si>
  <si>
    <t>отклонение</t>
  </si>
  <si>
    <t>не указано</t>
  </si>
  <si>
    <t>Очная</t>
  </si>
  <si>
    <t>Укомплектованность педагогическими кадрами в соответствии со штатным расписанием</t>
  </si>
  <si>
    <t>Число детей</t>
  </si>
  <si>
    <t>20</t>
  </si>
  <si>
    <t>Физические лица</t>
  </si>
  <si>
    <t>Администрация Уссурийского городского округа</t>
  </si>
  <si>
    <t>001</t>
  </si>
  <si>
    <t>Раздел II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</si>
  <si>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</si>
  <si>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</si>
  <si>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Доля выпускников 9-х классов, получивших аттестат об основном общем образовании</t>
  </si>
  <si>
    <t>Доля учащихся 2-4 классов, обучающихся на "4" и "5"</t>
  </si>
  <si>
    <t>Доля учащихся 4-х классов, освоивших основную образовательную программу начального общего образования в полном объеме</t>
  </si>
  <si>
    <t xml:space="preserve">Уникальный номер по базовому (отраслевому) перечню
</t>
  </si>
  <si>
    <t xml:space="preserve">Отклонение, превышающее допустимое (возможное)значение </t>
  </si>
  <si>
    <t>1</t>
  </si>
  <si>
    <t>Обучение детей по общеобразовательным программам</t>
  </si>
  <si>
    <t>Дата предоставления отчета:</t>
  </si>
  <si>
    <t>(день месяц год)</t>
  </si>
  <si>
    <t>34.787.0</t>
  </si>
  <si>
    <t>35.791.0</t>
  </si>
  <si>
    <t>34787000301000101000101</t>
  </si>
  <si>
    <t>35791000301000101004101</t>
  </si>
  <si>
    <t>МБДОУ ДЕТСКИЙ САД № 13</t>
  </si>
  <si>
    <t>МУНИЦИПАЛЬНОЕ БЮДЖЕТНОЕ ДОШКОЛЬНОЕ ОБРАЗОВАТЕЛЬНОЕ УЧРЕЖДЕНИЕ "ДЕТСКИЙ САД № 13" 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</si>
  <si>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</si>
  <si>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28"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</si>
  <si>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16" г.Уссурийска Уссурийского городского округа</t>
  </si>
  <si>
    <t>МБДОУ "ДЕТСКИЙ САД № 30"</t>
  </si>
  <si>
    <t>МУНИЦИПАЛЬНОЕ БЮДЖЕТНОЕ ДОШКОЛЬНОЕ ОБРАЗОВАТЕЛЬНОЕ УЧРЕЖДЕНИЕ "ДЕТСКИЙ САД № 30" Г.УССУРИЙСКА УССУРИЙСКОГО ГОРОДСКОГО ОКРУГА</t>
  </si>
  <si>
    <t>Муниципальное бюджетное дошкольное образовательное учреждение "Детский сад № 106" г.Уссурийска Уссурийского городского округа</t>
  </si>
  <si>
    <t>МБОУ "СОШ № 130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</si>
  <si>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130 с углубленным изучением отдельных предметов" г.Уссурийска Уссурийского городского округа</t>
  </si>
  <si>
    <t>МУНИЦИПАЛЬНОЕ БЮДЖЕТНОЕ ОБРАЗОВАТЕЛЬНОЕ УЧРЕЖДЕНИЕ ДОПОЛНИТЕЛЬНОГО ОБРАЗОВАНИЯ "ЦЕНТР РАЗВИТИЯ ТВОРЧЕСТВА ДЕТЕЙ И ЮНОШЕСТВА" С.НОВОНИКОЛЬСКА УССУРИЙСКОГО ГОРОДСКОГО ОКРУГА</t>
  </si>
  <si>
    <t>МБДОУ ДЕТСКИЙ САД № 38</t>
  </si>
  <si>
    <t>МУНИЦИПАЛЬНОЕ БЮДЖЕТНОЕ ДОШКОЛЬНОЕ ОБРАЗОВАТЕЛЬНОЕ УЧРЕЖДЕНИЕ "ДЕТСКИЙ САД № 38" Г.УССУРИЙСКА УССУРИЙСКОГО ГОРОДСКОГО ОКРУГА</t>
  </si>
  <si>
    <t>МБДОУ ДЕТСКИЙ САД № 36</t>
  </si>
  <si>
    <t>МУНИЦИПАЛЬНОЕ БЮДЖЕТНОЕ ДОШКОЛЬНОЕ ОБРАЗОВАТЕЛЬНОЕ УЧРЕЖДЕНИЕ "ДЕТСКИЙ САД № 36" Г.УССУРИЙСКА УССУРИЙСКОГО ГОРОДСКОГО ОКРУГА</t>
  </si>
  <si>
    <t>МБДОУ ДЕТСКИЙ САД № 8 С. КОРСАКОВКА</t>
  </si>
  <si>
    <t>МУНИЦИПАЛЬНОЕ БЮДЖЕТНОЕ ДОШКОЛЬНОЕ ОБРАЗОВАТЕЛЬНОЕ УЧРЕЖДЕНИЕ ДЕТСКИЙ САД № 8 С. КОРСАКОВКА УССУРИЙСКОГО ГОРОДСКОГО ОКРУГА</t>
  </si>
  <si>
    <t>МБДОУ ДЕТСКИЙ САД № 30 С.БОРИСОВКА</t>
  </si>
  <si>
    <t>МУНИЦИПАЛЬНОЕ БЮДЖЕТНОЕ ДОШКОЛЬНОЕ ОБРАЗОВАТЕЛЬНОЕ УЧРЕЖДЕНИЕ ДЕТСКИЙ САД № 30 С.БОРИСОВКА УССУРИЙСКОГО ГОРОДСКОГО ОКРУГА</t>
  </si>
  <si>
    <t>МБДОУ "ДЕТСКИЙ САД № 35."</t>
  </si>
  <si>
    <t>МУНИЦИПАЛЬНОЕ БЮДЖЕТНОЕ ДОШКОЛЬНОЕ ОБРАЗОВАТЕЛЬНОЕ УЧРЕЖДЕНИЕ "ДЕТСКИЙ САД № 35" Г.УССУРИЙСКА УССУРИЙСКОГО ГОРОДСКОГО ОКРУГА</t>
  </si>
  <si>
    <t>МБДОУ детский сад № 15</t>
  </si>
  <si>
    <t>Муниципальное бюджетное дошкольное образовательное учреждение детский сад № 15 г.Уссурийска Уссурийского городского округа</t>
  </si>
  <si>
    <t>МБДОУ "Детский сад № 40."</t>
  </si>
  <si>
    <t>муниципальное бюджетное дошкольное образовательное учреждение "Детский сад № 40"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</si>
  <si>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6" Г. УССУРИЙСКА УССУРИЙСКОГО ГОРОДСКОГО ОКРУГА</t>
  </si>
  <si>
    <t>МАДОУ "ДЕТСКИЙ САД № 6" Г.УССУРИЙСК</t>
  </si>
  <si>
    <t>МУНИЦИПАЛЬНОЕ АВТОНОМНОЕ ДОШКОЛЬНОЕ ОБРАЗОВАТЕЛЬНОЕ УЧРЕЖДЕНИЕ "ДЕТСКИЙ САД № 6" Г.УССУРИЙСКА  УССУРИЙСКОГО ГОРОДСКОГО ОКРУГА</t>
  </si>
  <si>
    <t>МБОУ "СОШ С.КОРСАКОВКА."</t>
  </si>
  <si>
    <t>МУНИЦИПАЛЬНОЕ БЮДЖЕТНОЕ ОБЩЕОБРАЗОВАТЕЛЬНОЕ УЧРЕЖДЕНИЕ "СРЕДНЯЯ ОБЩЕОБРАЗОВАТЕЛЬНАЯ ШКОЛА С.КОРСАКОВКА" УССУРИЙСКОГО ГОРОДСКОГО ОКРУГА</t>
  </si>
  <si>
    <t>МБОУ СОШ П.ТИМИРЯЗЕВСКИЙ</t>
  </si>
  <si>
    <t>МБДОУ "Детский сад № 8."</t>
  </si>
  <si>
    <t>муниципальное бюджетное дошкольное образовательное учреждение "Детский сад № 8" г.Уссурийска Уссурийского городского округа</t>
  </si>
  <si>
    <t>МБДОУ "ЦРР - детский сад № 67"</t>
  </si>
  <si>
    <t>муниципальное бюджетное дошкольное образовательное учреждение "Центр развития ребенка - детский сад № 67" г.Уссурийска Уссурийского городского округа</t>
  </si>
  <si>
    <t>МБДОУ "Детский сад № 20."</t>
  </si>
  <si>
    <t>Муниципальное бюджетное дошкольное образовательное учреждение "Детский сад № 20" г.Уссурийска Уссурийского городского округа</t>
  </si>
  <si>
    <t>МБОУ "СОШ С.ПУЦИЛОВКА"</t>
  </si>
  <si>
    <t>МУНИЦИПАЛЬНОЕ БЮДЖЕТНОЕ ОБЩЕОБРАЗОВАТЕЛЬНОЕ УЧРЕЖДЕНИЕ "СРЕДНЯЯ ОБЩЕОБРАЗОВАТЕЛЬНАЯ ШКОЛА С.ПУЦИЛОВКА" УССУРИЙСКОГО ГОРОДСКОГО ОКРУГА</t>
  </si>
  <si>
    <t>МУНИЦИПАЛЬНОЕ БЮДЖЕТНОЕ ОБЩЕОБРАЗОВАТЕЛЬНОЕ УЧРЕЖДЕНИЕ "СРЕДНЯЯ ОБЩЕОБРАЗОВАТЕЛЬНАЯ ШКОЛА № 11" Г.УССУРИЙСКА УССУРИЙСКОГО ГОРОДСКОГО ОКРУГА</t>
  </si>
  <si>
    <t>МБДОУ Д/С № 17</t>
  </si>
  <si>
    <t>МУНИЦИПАЛЬНОЕ БЮДЖЕТНОЕ ДОШКОЛЬНОЕ ОБРАЗОВАТЕЛЬНОЕ УЧРЕЖДЕНИЕ "ДЕТСКИЙ САД КОМБИНИРОВАННОГО ВИДА № 17" Г.УССУРИЙСКА УССУРИЙСКОГО ГОРОДСКОГО ОКРУГА</t>
  </si>
  <si>
    <t>МБДОУ "ДЕТСКИЙ САД № 19."</t>
  </si>
  <si>
    <t>МУНИЦИПАЛЬНОЕ БЮДЖЕТНОЕ ДОШКОЛЬНОЕ ОБРАЗОВАТЕЛЬНОЕ УЧРЕЖДЕНИЕ "ДЕТСКИЙ САД № 19" Г.УССУРИЙСКА УССУРИЙСКОГО ГОРОДСКОГО ОКРУГА</t>
  </si>
  <si>
    <t>МБДОУ "Детский сад № 45."</t>
  </si>
  <si>
    <t>муниципальное бюджетное дошкольное образовательное учреждение "Детский сад № 45" г.Уссурийска Уссурийского городского округа</t>
  </si>
  <si>
    <t>МБОУ "СОШ С.КРАСНЫЙ ЯР"</t>
  </si>
  <si>
    <t>МУНИЦИПАЛЬНОЕ БЮДЖЕТНОЕ ОБЩЕОБРАЗОВАТЕЛЬНОЕ УЧРЕЖДЕНИЕ "СРЕДНЯЯ ОБЩЕОБРАЗОВАТЕЛЬНАЯ ШКОЛА С.КРАСНЫЙ ЯР" УССУРИЙСКОГО ГОРОДСКОГО ОКРУГА</t>
  </si>
  <si>
    <t>МБДОУ "ЦРР - ДЕТСКИЙ САД № 4."</t>
  </si>
  <si>
    <t>МУНИЦИПАЛЬНОЕ БЮДЖЕТНОЕ ДОШКОЛЬНОЕ ОБРАЗОВАТЕЛЬНОЕ УЧРЕЖДЕНИЕ "ЦЕНТР РАЗВИТИЯ РЕБЕНКА - ДЕТСКИЙ САД № 4" Г.УССУРИЙСКА УССУРИЙСКОГО ГОРОДСКОГО ОКРУГА</t>
  </si>
  <si>
    <t>МБОУ "СОШ С. РАКОВКА"</t>
  </si>
  <si>
    <t>МУНИЦИПАЛЬНОЕ БЮДЖЕТНОЕ ОБЩЕОБРАЗОВАТЕЛЬНОЕ УЧРЕЖДЕНИЕ "СРЕДНЯЯ ОБЩЕОБРАЗОВАТЕЛЬНАЯ ШКОЛА С. РАКОВКА" УССУРИЙСКОГО ГОРОДСКОГО ОКРУГА</t>
  </si>
  <si>
    <t>МБОУ "СОШ С.КАМЕНУШКА"</t>
  </si>
  <si>
    <t>МУНИЦИПАЛЬНОЕ БЮДЖЕТНОЕ ОБЩЕОБРАЗОВАТЕЛЬНОЕ УЧРЕЖДЕНИЕ "СРЕДНЯЯ ОБЩЕОБРАЗОВАТЕЛЬНАЯ ШКОЛА С.КАМЕНУШКА" УССУРИЙСКОГО ГОРОДСКОГО ОКРУГА</t>
  </si>
  <si>
    <t>Муниципальное бюджетное дошкольное образовательное учреждение "Детский сад компенсирующего вида № 3" г.Уссурийска Уссурийского городского округа</t>
  </si>
  <si>
    <t>МБОУ ООШ С.КОРФОВКА</t>
  </si>
  <si>
    <t>МБДОУ "ДЕТСКИЙ САД № 25."</t>
  </si>
  <si>
    <t>МУНИЦИПАЛЬНОЕ БЮДЖЕТНОЕ ДОШКОЛЬНОЕ ОБРАЗОВАТЕЛЬНОЕ УЧРЕЖДЕНИЕ "ДЕТСКИЙ САД № 25" П.ТИМИРЯЗЕВСКИЙ УССУРИЙСКОГО ГОРОДСКОГО ОКРУГА</t>
  </si>
  <si>
    <t>МБДОУ ДЕТСКИЙ САД № 26 С.СТЕПНОЕ</t>
  </si>
  <si>
    <t>МУНИЦИПАЛЬНОЕ БЮДЖЕТНОЕ ДОШКОЛЬНОЕ ОБРАЗОВАТЕЛЬНОЕ УЧРЕЖДЕНИЕ ДЕТСКИЙ САД № 26 С.СТЕПНОЕ УССУРИЙСКОГО ГОРОДСКОГО ОКРУГА</t>
  </si>
  <si>
    <t>МБДОУ ДЕТСКИЙ САД № 44</t>
  </si>
  <si>
    <t>МУНИЦИПАЛЬНОЕ БЮДЖЕТНОЕ ДОШКОЛЬНОЕ ОБРАЗОВАТЕЛЬНОЕ УЧРЕЖДЕНИЕ "ДЕТСКИЙ САД № 44 Г.УССУРИЙСКА" УССУРИЙСКОГО ГОРОДСКОГО ОКРУГА</t>
  </si>
  <si>
    <t>МБДОУ "Детский сад № 57"</t>
  </si>
  <si>
    <t>Муниципальное бюджетное дошкольное образовательное учреждение "Детский сад № 57" г.Уссурийска Уссурийского городского округа</t>
  </si>
  <si>
    <t>Муниципальное бюджетное дошкольное образовательное учреждение детский сад № 69 г.Уссурийска Уссурийского городского округа</t>
  </si>
  <si>
    <t>"МБДОУ "Детский сад № 129"</t>
  </si>
  <si>
    <t>муниципальное бюджетное дошкольное образовательное учреждение "Детский сад № 129" г.Уссурийска Уссурийского городского округа.</t>
  </si>
  <si>
    <t>МБДОУ ДЕТСКИЙ САД № 83</t>
  </si>
  <si>
    <t>МУНИЦИПАЛЬНОЕ БЮДЖЕТНОЕ ДОШКОЛЬНОЕ ОБРАЗОВАТЕЛЬНОЕ УЧРЕЖДЕНИЕ ДЕТСКИЙ САД № 83 СЕЛА ВОЗДВИЖЕНКА УССУРИЙСКОГО ГОРОДСКОГО ОКРУГА</t>
  </si>
  <si>
    <t>МБДОУ детский сад № 5</t>
  </si>
  <si>
    <t>Муниципальное бюджетное дошкольное образовательное учреждение детский сад № 5 г.Уссурийска Уссурийского городского округа</t>
  </si>
  <si>
    <t>МБДОУ детский сад № 7</t>
  </si>
  <si>
    <t>Муниципальное бюджетное дошкольное образовательное учреждение детский сад № 7 г.Уссурийска Уссурийского городского округа</t>
  </si>
  <si>
    <t>Отчет об исполнении муниципального задания за 1 квартал 2018 года</t>
  </si>
  <si>
    <t>Отчет об исполнении муниципального задания за 1 полугодие 2018 года</t>
  </si>
  <si>
    <t>Отчет об исполнении муниципального задания за 9 месяцев 2018 года</t>
  </si>
  <si>
    <t>Отчет об исполнении муниципального задания за 2018 год</t>
  </si>
  <si>
    <t>о выполнении муниципального задания на 2018 год</t>
  </si>
  <si>
    <t>260318</t>
  </si>
  <si>
    <t>45</t>
  </si>
  <si>
    <t>39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</si>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</sst>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[$-FC19]d\ mmmm\ yyyy\ &quot;г.&quot;"/>
    <numFmt numFmtId="183" formatCode="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25">
    <font>
      <sz val="11"/>
      <color theme="1"/>
      <name val="Calibri"/>
      <family val="2"/>
    </font>
    <font>
      <sz val="11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21"/>
      <name val="Times New Roman"/>
      <family val="2"/>
    </font>
    <font>
      <b/>
      <sz val="12"/>
      <color indexed="11"/>
      <name val="Times New Roman"/>
      <family val="2"/>
    </font>
    <font>
      <b/>
      <sz val="12"/>
      <color indexed="8"/>
      <name val="Times New Roman"/>
      <family val="1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Calibri"/>
      <family val="2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color indexed="8"/>
      <name val="Times New Roman"/>
      <family val="2"/>
    </font>
    <font>
      <b/>
      <sz val="18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4"/>
      <color indexed="62"/>
      <name val="Times New Roman"/>
      <family val="1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b/>
      <sz val="14"/>
      <color rgb="FF004040"/>
      <name val="Times New Roman"/>
      <family val="2"/>
    </font>
    <font>
      <b/>
      <sz val="12"/>
      <color rgb="FF00FF00"/>
      <name val="Times New Roman"/>
      <family val="2"/>
    </font>
    <font>
      <b/>
      <sz val="12"/>
      <color theme="1"/>
      <name val="Times New Roman"/>
      <family val="1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4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rgb="FF000000"/>
      <name val="Times New Roman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4"/>
      <color rgb="FF405E83"/>
      <name val="Times New Roman"/>
      <family val="1"/>
    </font>
    <font>
      <sz val="10"/>
      <color theme="1"/>
      <name val="Arial"/>
      <family val="2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8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hair">
        <color rgb="FF99A8AC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/>
      <top style="thin"/>
      <bottom style="thin"/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rgb="FF99A8AC"/>
      </left>
      <right>
        <color indexed="63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medium">
        <color rgb="FF66FF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38" borderId="0" applyNumberFormat="0" applyBorder="0" applyAlignment="0" applyProtection="0"/>
    <xf numFmtId="0" fontId="64" fillId="39" borderId="1" applyNumberFormat="0" applyAlignment="0" applyProtection="0"/>
    <xf numFmtId="0" fontId="65" fillId="40" borderId="2" applyNumberFormat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42" borderId="1" applyNumberFormat="0" applyAlignment="0" applyProtection="0"/>
    <xf numFmtId="0" fontId="72" fillId="0" borderId="6" applyNumberFormat="0" applyFill="0" applyAlignment="0" applyProtection="0"/>
    <xf numFmtId="0" fontId="73" fillId="43" borderId="0" applyNumberFormat="0" applyBorder="0" applyAlignment="0" applyProtection="0"/>
    <xf numFmtId="0" fontId="74" fillId="0" borderId="0">
      <alignment/>
      <protection/>
    </xf>
    <xf numFmtId="0" fontId="0" fillId="44" borderId="7" applyNumberFormat="0" applyFont="0" applyAlignment="0" applyProtection="0"/>
    <xf numFmtId="0" fontId="75" fillId="3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71" fillId="42" borderId="1" applyNumberFormat="0" applyAlignment="0" applyProtection="0"/>
    <xf numFmtId="0" fontId="75" fillId="39" borderId="8" applyNumberFormat="0" applyAlignment="0" applyProtection="0"/>
    <xf numFmtId="0" fontId="64" fillId="39" borderId="1" applyNumberFormat="0" applyAlignment="0" applyProtection="0"/>
    <xf numFmtId="0" fontId="7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65" fillId="40" borderId="2" applyNumberFormat="0" applyAlignment="0" applyProtection="0"/>
    <xf numFmtId="0" fontId="76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41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1" fillId="45" borderId="10" xfId="0" applyFont="1" applyFill="1" applyBorder="1" applyAlignment="1" applyProtection="1" quotePrefix="1">
      <alignment/>
      <protection/>
    </xf>
    <xf numFmtId="1" fontId="82" fillId="45" borderId="10" xfId="0" applyNumberFormat="1" applyFont="1" applyFill="1" applyBorder="1" applyAlignment="1" applyProtection="1">
      <alignment horizontal="left" vertical="center"/>
      <protection/>
    </xf>
    <xf numFmtId="1" fontId="83" fillId="45" borderId="10" xfId="0" applyNumberFormat="1" applyFont="1" applyFill="1" applyBorder="1" applyAlignment="1" applyProtection="1">
      <alignment/>
      <protection/>
    </xf>
    <xf numFmtId="0" fontId="81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81" fillId="45" borderId="10" xfId="0" applyNumberFormat="1" applyFont="1" applyFill="1" applyBorder="1" applyAlignment="1" applyProtection="1">
      <alignment horizontal="left" vertical="top" wrapText="1"/>
      <protection/>
    </xf>
    <xf numFmtId="49" fontId="84" fillId="0" borderId="0" xfId="0" applyNumberFormat="1" applyFont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0" fontId="81" fillId="46" borderId="10" xfId="0" applyNumberFormat="1" applyFont="1" applyFill="1" applyBorder="1" applyAlignment="1" applyProtection="1" quotePrefix="1">
      <alignment horizontal="center" vertical="center" wrapText="1"/>
      <protection/>
    </xf>
    <xf numFmtId="0" fontId="81" fillId="46" borderId="10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 applyProtection="1">
      <alignment/>
      <protection/>
    </xf>
    <xf numFmtId="0" fontId="85" fillId="46" borderId="0" xfId="0" applyFont="1" applyFill="1" applyAlignment="1" applyProtection="1">
      <alignment horizontal="center" vertical="center"/>
      <protection/>
    </xf>
    <xf numFmtId="14" fontId="86" fillId="0" borderId="0" xfId="0" applyNumberFormat="1" applyFont="1" applyAlignment="1">
      <alignment/>
    </xf>
    <xf numFmtId="1" fontId="87" fillId="46" borderId="10" xfId="0" applyNumberFormat="1" applyFont="1" applyFill="1" applyBorder="1" applyAlignment="1" applyProtection="1">
      <alignment horizontal="center" vertical="center"/>
      <protection/>
    </xf>
    <xf numFmtId="1" fontId="88" fillId="46" borderId="10" xfId="0" applyNumberFormat="1" applyFont="1" applyFill="1" applyBorder="1" applyAlignment="1" applyProtection="1">
      <alignment horizontal="center" vertical="center"/>
      <protection/>
    </xf>
    <xf numFmtId="1" fontId="88" fillId="45" borderId="10" xfId="0" applyNumberFormat="1" applyFont="1" applyFill="1" applyBorder="1" applyAlignment="1" applyProtection="1">
      <alignment horizontal="left" vertical="center"/>
      <protection/>
    </xf>
    <xf numFmtId="1" fontId="89" fillId="46" borderId="10" xfId="0" applyNumberFormat="1" applyFont="1" applyFill="1" applyBorder="1" applyAlignment="1" applyProtection="1">
      <alignment vertical="center"/>
      <protection/>
    </xf>
    <xf numFmtId="1" fontId="90" fillId="45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1" fillId="47" borderId="11" xfId="106" applyFont="1" applyFill="1" applyBorder="1" applyAlignment="1" applyProtection="1">
      <alignment horizontal="center" vertical="center" wrapText="1"/>
      <protection/>
    </xf>
    <xf numFmtId="1" fontId="92" fillId="48" borderId="12" xfId="0" applyNumberFormat="1" applyFont="1" applyFill="1" applyBorder="1" applyAlignment="1" applyProtection="1">
      <alignment horizontal="center" vertical="center" wrapText="1"/>
      <protection/>
    </xf>
    <xf numFmtId="0" fontId="93" fillId="48" borderId="12" xfId="106" applyFont="1" applyFill="1" applyBorder="1" applyAlignment="1" applyProtection="1">
      <alignment horizontal="center" vertical="center" wrapText="1"/>
      <protection/>
    </xf>
    <xf numFmtId="0" fontId="93" fillId="48" borderId="12" xfId="106" applyFont="1" applyFill="1" applyBorder="1" applyAlignment="1" applyProtection="1" quotePrefix="1">
      <alignment horizontal="center" vertical="center" wrapText="1"/>
      <protection/>
    </xf>
    <xf numFmtId="0" fontId="94" fillId="48" borderId="12" xfId="0" applyFont="1" applyFill="1" applyBorder="1" applyAlignment="1" applyProtection="1" quotePrefix="1">
      <alignment horizontal="center" vertical="center" wrapText="1"/>
      <protection/>
    </xf>
    <xf numFmtId="1" fontId="92" fillId="48" borderId="12" xfId="0" applyNumberFormat="1" applyFont="1" applyFill="1" applyBorder="1" applyAlignment="1" applyProtection="1">
      <alignment horizontal="center" vertical="center" wrapText="1"/>
      <protection/>
    </xf>
    <xf numFmtId="0" fontId="95" fillId="48" borderId="12" xfId="0" applyFont="1" applyFill="1" applyBorder="1" applyAlignment="1" applyProtection="1" quotePrefix="1">
      <alignment horizontal="center" vertical="center" wrapText="1"/>
      <protection/>
    </xf>
    <xf numFmtId="0" fontId="95" fillId="48" borderId="12" xfId="0" applyFont="1" applyFill="1" applyBorder="1" applyAlignment="1" applyProtection="1">
      <alignment horizontal="center" vertical="center" wrapText="1"/>
      <protection/>
    </xf>
    <xf numFmtId="0" fontId="77" fillId="48" borderId="0" xfId="0" applyFont="1" applyFill="1" applyAlignment="1" applyProtection="1">
      <alignment/>
      <protection/>
    </xf>
    <xf numFmtId="1" fontId="96" fillId="49" borderId="11" xfId="0" applyNumberFormat="1" applyFont="1" applyFill="1" applyBorder="1" applyAlignment="1" applyProtection="1">
      <alignment horizontal="center" vertical="center" wrapText="1"/>
      <protection/>
    </xf>
    <xf numFmtId="0" fontId="97" fillId="50" borderId="11" xfId="0" applyFont="1" applyFill="1" applyBorder="1" applyAlignment="1" applyProtection="1" quotePrefix="1">
      <alignment horizontal="center" vertical="center" wrapText="1"/>
      <protection/>
    </xf>
    <xf numFmtId="0" fontId="62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65" fillId="48" borderId="0" xfId="0" applyFont="1" applyFill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1" fontId="88" fillId="45" borderId="0" xfId="0" applyNumberFormat="1" applyFont="1" applyFill="1" applyBorder="1" applyAlignment="1" applyProtection="1">
      <alignment horizontal="left" vertical="center"/>
      <protection/>
    </xf>
    <xf numFmtId="0" fontId="81" fillId="45" borderId="0" xfId="0" applyNumberFormat="1" applyFont="1" applyFill="1" applyBorder="1" applyAlignment="1" applyProtection="1" quotePrefix="1">
      <alignment horizontal="left" vertical="top" wrapText="1"/>
      <protection/>
    </xf>
    <xf numFmtId="0" fontId="81" fillId="0" borderId="12" xfId="98" applyNumberFormat="1" applyFont="1" applyBorder="1" applyAlignment="1" applyProtection="1">
      <alignment horizontal="center" vertical="center" wrapText="1"/>
      <protection hidden="1"/>
    </xf>
    <xf numFmtId="14" fontId="99" fillId="46" borderId="10" xfId="0" applyNumberFormat="1" applyFont="1" applyFill="1" applyBorder="1" applyAlignment="1" applyProtection="1">
      <alignment horizontal="center" vertical="center"/>
      <protection/>
    </xf>
    <xf numFmtId="1" fontId="87" fillId="46" borderId="10" xfId="0" applyNumberFormat="1" applyFont="1" applyFill="1" applyBorder="1" applyAlignment="1" applyProtection="1">
      <alignment horizontal="left" vertical="center"/>
      <protection/>
    </xf>
    <xf numFmtId="1" fontId="88" fillId="46" borderId="10" xfId="0" applyNumberFormat="1" applyFont="1" applyFill="1" applyBorder="1" applyAlignment="1" applyProtection="1">
      <alignment horizontal="left" vertical="center"/>
      <protection/>
    </xf>
    <xf numFmtId="0" fontId="85" fillId="46" borderId="0" xfId="0" applyFont="1" applyFill="1" applyAlignment="1" applyProtection="1">
      <alignment/>
      <protection/>
    </xf>
    <xf numFmtId="0" fontId="62" fillId="46" borderId="0" xfId="0" applyFont="1" applyFill="1" applyAlignment="1" applyProtection="1">
      <alignment/>
      <protection/>
    </xf>
    <xf numFmtId="1" fontId="100" fillId="46" borderId="13" xfId="0" applyNumberFormat="1" applyFont="1" applyFill="1" applyBorder="1" applyAlignment="1" applyProtection="1">
      <alignment horizontal="left" vertical="center"/>
      <protection/>
    </xf>
    <xf numFmtId="0" fontId="0" fillId="46" borderId="0" xfId="0" applyFill="1" applyAlignment="1" applyProtection="1">
      <alignment/>
      <protection/>
    </xf>
    <xf numFmtId="49" fontId="84" fillId="51" borderId="14" xfId="0" applyNumberFormat="1" applyFont="1" applyFill="1" applyBorder="1" applyAlignment="1" applyProtection="1">
      <alignment wrapText="1"/>
      <protection/>
    </xf>
    <xf numFmtId="49" fontId="84" fillId="51" borderId="15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81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101" fillId="48" borderId="12" xfId="0" applyNumberFormat="1" applyFont="1" applyFill="1" applyBorder="1" applyAlignment="1" applyProtection="1">
      <alignment horizontal="center" vertical="center" wrapText="1"/>
      <protection locked="0"/>
    </xf>
    <xf numFmtId="49" fontId="101" fillId="48" borderId="16" xfId="0" applyNumberFormat="1" applyFont="1" applyFill="1" applyBorder="1" applyAlignment="1" applyProtection="1">
      <alignment horizontal="center" vertical="center" wrapText="1"/>
      <protection locked="0"/>
    </xf>
    <xf numFmtId="49" fontId="101" fillId="52" borderId="16" xfId="0" applyNumberFormat="1" applyFont="1" applyFill="1" applyBorder="1" applyAlignment="1" applyProtection="1">
      <alignment horizontal="center" vertical="center" wrapText="1"/>
      <protection/>
    </xf>
    <xf numFmtId="0" fontId="102" fillId="46" borderId="0" xfId="0" applyFont="1" applyFill="1" applyAlignment="1" applyProtection="1">
      <alignment/>
      <protection/>
    </xf>
    <xf numFmtId="0" fontId="103" fillId="46" borderId="0" xfId="0" applyFont="1" applyFill="1" applyAlignment="1" applyProtection="1">
      <alignment/>
      <protection/>
    </xf>
    <xf numFmtId="0" fontId="103" fillId="0" borderId="0" xfId="0" applyFont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4" fillId="0" borderId="0" xfId="0" applyFont="1" applyAlignment="1">
      <alignment/>
    </xf>
    <xf numFmtId="14" fontId="86" fillId="53" borderId="0" xfId="0" applyNumberFormat="1" applyFont="1" applyFill="1" applyAlignment="1">
      <alignment/>
    </xf>
    <xf numFmtId="0" fontId="0" fillId="53" borderId="0" xfId="0" applyFill="1" applyAlignment="1">
      <alignment/>
    </xf>
    <xf numFmtId="0" fontId="95" fillId="48" borderId="17" xfId="0" applyFont="1" applyFill="1" applyBorder="1" applyAlignment="1" applyProtection="1">
      <alignment horizontal="center" vertical="center" wrapText="1"/>
      <protection/>
    </xf>
    <xf numFmtId="0" fontId="105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89" fillId="46" borderId="10" xfId="0" applyNumberFormat="1" applyFont="1" applyFill="1" applyBorder="1" applyAlignment="1" applyProtection="1">
      <alignment horizontal="center" vertical="center"/>
      <protection/>
    </xf>
    <xf numFmtId="0" fontId="106" fillId="48" borderId="12" xfId="106" applyFont="1" applyFill="1" applyBorder="1" applyAlignment="1" applyProtection="1">
      <alignment horizontal="center" vertical="center" wrapText="1"/>
      <protection/>
    </xf>
    <xf numFmtId="0" fontId="106" fillId="48" borderId="12" xfId="106" applyFont="1" applyFill="1" applyBorder="1" applyAlignment="1" applyProtection="1" quotePrefix="1">
      <alignment horizontal="center" vertical="center" wrapText="1"/>
      <protection/>
    </xf>
    <xf numFmtId="1" fontId="106" fillId="48" borderId="12" xfId="0" applyNumberFormat="1" applyFont="1" applyFill="1" applyBorder="1" applyAlignment="1" applyProtection="1">
      <alignment horizontal="center" vertical="center" wrapText="1"/>
      <protection/>
    </xf>
    <xf numFmtId="1" fontId="106" fillId="48" borderId="12" xfId="0" applyNumberFormat="1" applyFont="1" applyFill="1" applyBorder="1" applyAlignment="1" applyProtection="1">
      <alignment horizontal="center" vertical="center" wrapText="1"/>
      <protection/>
    </xf>
    <xf numFmtId="0" fontId="107" fillId="48" borderId="0" xfId="0" applyFont="1" applyFill="1" applyAlignment="1" applyProtection="1">
      <alignment/>
      <protection/>
    </xf>
    <xf numFmtId="0" fontId="108" fillId="48" borderId="0" xfId="0" applyFont="1" applyFill="1" applyAlignment="1" applyProtection="1">
      <alignment/>
      <protection/>
    </xf>
    <xf numFmtId="49" fontId="84" fillId="14" borderId="19" xfId="0" applyNumberFormat="1" applyFont="1" applyFill="1" applyBorder="1" applyAlignment="1" applyProtection="1">
      <alignment horizontal="center" vertical="center" wrapText="1"/>
      <protection/>
    </xf>
    <xf numFmtId="0" fontId="104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" fontId="111" fillId="0" borderId="0" xfId="0" applyNumberFormat="1" applyFont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04" fillId="0" borderId="0" xfId="0" applyFont="1" applyBorder="1" applyAlignment="1" applyProtection="1">
      <alignment/>
      <protection hidden="1"/>
    </xf>
    <xf numFmtId="0" fontId="112" fillId="0" borderId="0" xfId="0" applyFont="1" applyBorder="1" applyAlignment="1" applyProtection="1">
      <alignment/>
      <protection hidden="1"/>
    </xf>
    <xf numFmtId="14" fontId="111" fillId="0" borderId="0" xfId="0" applyNumberFormat="1" applyFont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110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4" fontId="2" fillId="0" borderId="0" xfId="0" applyNumberFormat="1" applyFont="1" applyBorder="1" applyAlignment="1" applyProtection="1">
      <alignment wrapText="1"/>
      <protection hidden="1"/>
    </xf>
    <xf numFmtId="0" fontId="113" fillId="0" borderId="0" xfId="0" applyFont="1" applyAlignment="1" applyProtection="1">
      <alignment/>
      <protection hidden="1"/>
    </xf>
    <xf numFmtId="0" fontId="104" fillId="0" borderId="0" xfId="0" applyFont="1" applyBorder="1" applyAlignment="1" applyProtection="1">
      <alignment/>
      <protection hidden="1"/>
    </xf>
    <xf numFmtId="0" fontId="101" fillId="0" borderId="0" xfId="0" applyFont="1" applyAlignment="1" applyProtection="1">
      <alignment/>
      <protection hidden="1"/>
    </xf>
    <xf numFmtId="0" fontId="81" fillId="0" borderId="0" xfId="0" applyFont="1" applyBorder="1" applyAlignment="1" applyProtection="1">
      <alignment vertical="center" wrapText="1"/>
      <protection hidden="1"/>
    </xf>
    <xf numFmtId="0" fontId="81" fillId="0" borderId="0" xfId="0" applyFont="1" applyAlignment="1" applyProtection="1">
      <alignment/>
      <protection hidden="1"/>
    </xf>
    <xf numFmtId="0" fontId="112" fillId="0" borderId="0" xfId="0" applyFont="1" applyBorder="1" applyAlignment="1" applyProtection="1">
      <alignment wrapText="1"/>
      <protection hidden="1"/>
    </xf>
    <xf numFmtId="0" fontId="112" fillId="0" borderId="0" xfId="0" applyFont="1" applyBorder="1" applyAlignment="1" applyProtection="1">
      <alignment horizontal="center" vertical="center" wrapText="1"/>
      <protection hidden="1"/>
    </xf>
    <xf numFmtId="0" fontId="112" fillId="0" borderId="0" xfId="0" applyFont="1" applyBorder="1" applyAlignment="1" applyProtection="1">
      <alignment vertical="center" wrapText="1"/>
      <protection hidden="1"/>
    </xf>
    <xf numFmtId="0" fontId="81" fillId="0" borderId="20" xfId="0" applyFont="1" applyBorder="1" applyAlignment="1" applyProtection="1">
      <alignment horizontal="center" vertical="top" wrapText="1"/>
      <protection hidden="1"/>
    </xf>
    <xf numFmtId="0" fontId="104" fillId="0" borderId="21" xfId="0" applyFont="1" applyBorder="1" applyAlignment="1" applyProtection="1">
      <alignment horizontal="center" vertical="center" wrapText="1"/>
      <protection hidden="1"/>
    </xf>
    <xf numFmtId="49" fontId="104" fillId="0" borderId="22" xfId="0" applyNumberFormat="1" applyFont="1" applyBorder="1" applyAlignment="1" applyProtection="1">
      <alignment horizontal="center" vertical="center"/>
      <protection hidden="1"/>
    </xf>
    <xf numFmtId="0" fontId="104" fillId="48" borderId="0" xfId="0" applyFont="1" applyFill="1" applyBorder="1" applyAlignment="1" applyProtection="1">
      <alignment/>
      <protection hidden="1"/>
    </xf>
    <xf numFmtId="0" fontId="104" fillId="48" borderId="0" xfId="0" applyFont="1" applyFill="1" applyBorder="1" applyAlignment="1" applyProtection="1">
      <alignment/>
      <protection hidden="1"/>
    </xf>
    <xf numFmtId="0" fontId="104" fillId="0" borderId="12" xfId="0" applyFont="1" applyBorder="1" applyAlignment="1" applyProtection="1">
      <alignment horizontal="center" vertical="center"/>
      <protection hidden="1"/>
    </xf>
    <xf numFmtId="49" fontId="104" fillId="0" borderId="12" xfId="0" applyNumberFormat="1" applyFont="1" applyBorder="1" applyAlignment="1" applyProtection="1">
      <alignment horizontal="center" vertical="center"/>
      <protection hidden="1"/>
    </xf>
    <xf numFmtId="0" fontId="104" fillId="0" borderId="0" xfId="0" applyFont="1" applyBorder="1" applyAlignment="1" applyProtection="1">
      <alignment vertical="center"/>
      <protection hidden="1"/>
    </xf>
    <xf numFmtId="0" fontId="104" fillId="0" borderId="0" xfId="0" applyFont="1" applyBorder="1" applyAlignment="1" applyProtection="1">
      <alignment vertical="center" wrapText="1"/>
      <protection hidden="1"/>
    </xf>
    <xf numFmtId="0" fontId="112" fillId="0" borderId="0" xfId="0" applyFont="1" applyBorder="1" applyAlignment="1" applyProtection="1">
      <alignment/>
      <protection hidden="1"/>
    </xf>
    <xf numFmtId="0" fontId="104" fillId="0" borderId="0" xfId="0" applyFont="1" applyAlignment="1" applyProtection="1">
      <alignment/>
      <protection hidden="1" locked="0"/>
    </xf>
    <xf numFmtId="0" fontId="104" fillId="0" borderId="0" xfId="0" applyFont="1" applyBorder="1" applyAlignment="1" applyProtection="1">
      <alignment/>
      <protection hidden="1" locked="0"/>
    </xf>
    <xf numFmtId="0" fontId="104" fillId="0" borderId="0" xfId="0" applyFont="1" applyBorder="1" applyAlignment="1" applyProtection="1">
      <alignment horizontal="center"/>
      <protection hidden="1" locked="0"/>
    </xf>
    <xf numFmtId="0" fontId="110" fillId="0" borderId="12" xfId="98" applyNumberFormat="1" applyFont="1" applyBorder="1" applyAlignment="1" applyProtection="1">
      <alignment horizontal="center" vertical="center" wrapText="1"/>
      <protection hidden="1"/>
    </xf>
    <xf numFmtId="49" fontId="8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3" fillId="0" borderId="0" xfId="0" applyFont="1" applyAlignment="1" applyProtection="1">
      <alignment/>
      <protection hidden="1"/>
    </xf>
    <xf numFmtId="1" fontId="87" fillId="46" borderId="23" xfId="0" applyNumberFormat="1" applyFont="1" applyFill="1" applyBorder="1" applyAlignment="1" applyProtection="1">
      <alignment horizontal="left" vertical="center"/>
      <protection locked="0"/>
    </xf>
    <xf numFmtId="0" fontId="114" fillId="47" borderId="11" xfId="106" applyFont="1" applyFill="1" applyBorder="1" applyAlignment="1" applyProtection="1">
      <alignment horizontal="center" vertical="center" wrapText="1"/>
      <protection/>
    </xf>
    <xf numFmtId="1" fontId="87" fillId="46" borderId="23" xfId="0" applyNumberFormat="1" applyFont="1" applyFill="1" applyBorder="1" applyAlignment="1" applyProtection="1">
      <alignment horizontal="left" vertical="center"/>
      <protection/>
    </xf>
    <xf numFmtId="1" fontId="104" fillId="0" borderId="12" xfId="0" applyNumberFormat="1" applyFont="1" applyBorder="1" applyAlignment="1" applyProtection="1">
      <alignment horizontal="center" vertical="center"/>
      <protection hidden="1"/>
    </xf>
    <xf numFmtId="0" fontId="104" fillId="0" borderId="0" xfId="0" applyFont="1" applyBorder="1" applyAlignment="1" applyProtection="1">
      <alignment horizontal="center"/>
      <protection hidden="1"/>
    </xf>
    <xf numFmtId="0" fontId="84" fillId="47" borderId="24" xfId="0" applyFont="1" applyFill="1" applyBorder="1" applyAlignment="1" applyProtection="1">
      <alignment horizontal="center" vertical="center" wrapText="1"/>
      <protection/>
    </xf>
    <xf numFmtId="0" fontId="84" fillId="54" borderId="24" xfId="0" applyFont="1" applyFill="1" applyBorder="1" applyAlignment="1" applyProtection="1">
      <alignment horizontal="center" vertical="center" wrapText="1"/>
      <protection/>
    </xf>
    <xf numFmtId="14" fontId="99" fillId="46" borderId="10" xfId="0" applyNumberFormat="1" applyFont="1" applyFill="1" applyBorder="1" applyAlignment="1" applyProtection="1">
      <alignment horizontal="center" vertical="center"/>
      <protection locked="0"/>
    </xf>
    <xf numFmtId="49" fontId="84" fillId="51" borderId="25" xfId="0" applyNumberFormat="1" applyFont="1" applyFill="1" applyBorder="1" applyAlignment="1" applyProtection="1">
      <alignment wrapText="1"/>
      <protection/>
    </xf>
    <xf numFmtId="49" fontId="84" fillId="51" borderId="12" xfId="0" applyNumberFormat="1" applyFont="1" applyFill="1" applyBorder="1" applyAlignment="1" applyProtection="1">
      <alignment wrapText="1"/>
      <protection/>
    </xf>
    <xf numFmtId="49" fontId="84" fillId="0" borderId="0" xfId="0" applyNumberFormat="1" applyFont="1" applyAlignment="1" applyProtection="1">
      <alignment/>
      <protection locked="0"/>
    </xf>
    <xf numFmtId="4" fontId="8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49" fontId="84" fillId="0" borderId="21" xfId="0" applyNumberFormat="1" applyFont="1" applyBorder="1" applyAlignment="1" applyProtection="1">
      <alignment horizontal="center" vertical="center" wrapText="1"/>
      <protection hidden="1"/>
    </xf>
    <xf numFmtId="49" fontId="84" fillId="0" borderId="12" xfId="0" applyNumberFormat="1" applyFont="1" applyBorder="1" applyAlignment="1" applyProtection="1">
      <alignment horizontal="center" vertical="center" wrapText="1"/>
      <protection hidden="1"/>
    </xf>
    <xf numFmtId="49" fontId="104" fillId="0" borderId="12" xfId="0" applyNumberFormat="1" applyFont="1" applyBorder="1" applyAlignment="1" applyProtection="1">
      <alignment horizontal="center" vertical="center" wrapText="1"/>
      <protection hidden="1"/>
    </xf>
    <xf numFmtId="1" fontId="104" fillId="48" borderId="12" xfId="0" applyNumberFormat="1" applyFont="1" applyFill="1" applyBorder="1" applyAlignment="1" applyProtection="1">
      <alignment horizontal="center" vertical="center"/>
      <protection hidden="1"/>
    </xf>
    <xf numFmtId="3" fontId="84" fillId="0" borderId="0" xfId="107" applyNumberFormat="1" applyFont="1" applyAlignment="1">
      <alignment horizontal="right" vertical="center"/>
      <protection/>
    </xf>
    <xf numFmtId="0" fontId="84" fillId="0" borderId="0" xfId="107" applyFont="1">
      <alignment/>
      <protection/>
    </xf>
    <xf numFmtId="0" fontId="0" fillId="0" borderId="0" xfId="107">
      <alignment/>
      <protection/>
    </xf>
    <xf numFmtId="49" fontId="104" fillId="0" borderId="22" xfId="0" applyNumberFormat="1" applyFont="1" applyBorder="1" applyAlignment="1" applyProtection="1">
      <alignment horizontal="center" vertical="center" wrapText="1"/>
      <protection hidden="1"/>
    </xf>
    <xf numFmtId="49" fontId="83" fillId="45" borderId="10" xfId="0" applyNumberFormat="1" applyFont="1" applyFill="1" applyBorder="1" applyAlignment="1" applyProtection="1">
      <alignment/>
      <protection/>
    </xf>
    <xf numFmtId="0" fontId="115" fillId="55" borderId="0" xfId="0" applyFont="1" applyFill="1" applyBorder="1" applyAlignment="1" applyProtection="1">
      <alignment horizontal="center" vertical="center"/>
      <protection/>
    </xf>
    <xf numFmtId="0" fontId="115" fillId="55" borderId="26" xfId="0" applyFont="1" applyFill="1" applyBorder="1" applyAlignment="1" applyProtection="1">
      <alignment horizontal="center" vertical="center"/>
      <protection/>
    </xf>
    <xf numFmtId="1" fontId="104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104" fillId="0" borderId="12" xfId="0" applyFont="1" applyBorder="1" applyAlignment="1" applyProtection="1">
      <alignment horizontal="center" vertical="top" wrapText="1"/>
      <protection hidden="1"/>
    </xf>
    <xf numFmtId="0" fontId="104" fillId="0" borderId="17" xfId="0" applyFont="1" applyBorder="1" applyAlignment="1" applyProtection="1">
      <alignment horizontal="center" vertical="top" wrapText="1"/>
      <protection hidden="1"/>
    </xf>
    <xf numFmtId="0" fontId="104" fillId="0" borderId="12" xfId="0" applyFont="1" applyBorder="1" applyAlignment="1" applyProtection="1">
      <alignment horizontal="center"/>
      <protection hidden="1"/>
    </xf>
    <xf numFmtId="0" fontId="104" fillId="0" borderId="12" xfId="0" applyFont="1" applyBorder="1" applyAlignment="1" applyProtection="1">
      <alignment horizontal="center" vertical="center" wrapText="1"/>
      <protection hidden="1"/>
    </xf>
    <xf numFmtId="0" fontId="104" fillId="0" borderId="17" xfId="0" applyFont="1" applyBorder="1" applyAlignment="1" applyProtection="1">
      <alignment horizontal="center" vertical="center" wrapText="1"/>
      <protection hidden="1"/>
    </xf>
    <xf numFmtId="49" fontId="81" fillId="56" borderId="12" xfId="0" applyNumberFormat="1" applyFont="1" applyFill="1" applyBorder="1" applyAlignment="1" applyProtection="1">
      <alignment horizontal="center" vertical="center" wrapText="1"/>
      <protection/>
    </xf>
    <xf numFmtId="49" fontId="101" fillId="56" borderId="12" xfId="0" applyNumberFormat="1" applyFont="1" applyFill="1" applyBorder="1" applyAlignment="1" applyProtection="1">
      <alignment horizontal="center" vertical="center" wrapText="1"/>
      <protection/>
    </xf>
    <xf numFmtId="49" fontId="101" fillId="56" borderId="16" xfId="0" applyNumberFormat="1" applyFont="1" applyFill="1" applyBorder="1" applyAlignment="1" applyProtection="1">
      <alignment horizontal="center" vertical="center" wrapText="1"/>
      <protection/>
    </xf>
    <xf numFmtId="49" fontId="116" fillId="56" borderId="16" xfId="0" applyNumberFormat="1" applyFont="1" applyFill="1" applyBorder="1" applyAlignment="1" applyProtection="1">
      <alignment horizontal="center" vertical="center" wrapText="1"/>
      <protection/>
    </xf>
    <xf numFmtId="0" fontId="101" fillId="56" borderId="12" xfId="0" applyNumberFormat="1" applyFont="1" applyFill="1" applyBorder="1" applyAlignment="1" applyProtection="1">
      <alignment horizontal="center" vertical="center" wrapText="1"/>
      <protection/>
    </xf>
    <xf numFmtId="0" fontId="84" fillId="0" borderId="21" xfId="0" applyNumberFormat="1" applyFont="1" applyBorder="1" applyAlignment="1" applyProtection="1">
      <alignment horizontal="center" vertical="center" wrapText="1"/>
      <protection hidden="1"/>
    </xf>
    <xf numFmtId="0" fontId="84" fillId="0" borderId="12" xfId="0" applyNumberFormat="1" applyFont="1" applyBorder="1" applyAlignment="1" applyProtection="1">
      <alignment horizontal="center" vertical="center" wrapText="1"/>
      <protection hidden="1"/>
    </xf>
    <xf numFmtId="0" fontId="104" fillId="0" borderId="0" xfId="0" applyFont="1" applyBorder="1" applyAlignment="1" applyProtection="1">
      <alignment horizontal="center" vertical="center"/>
      <protection hidden="1"/>
    </xf>
    <xf numFmtId="0" fontId="104" fillId="0" borderId="12" xfId="0" applyNumberFormat="1" applyFont="1" applyBorder="1" applyAlignment="1" applyProtection="1">
      <alignment horizontal="center" vertical="center"/>
      <protection hidden="1"/>
    </xf>
    <xf numFmtId="3" fontId="104" fillId="0" borderId="12" xfId="0" applyNumberFormat="1" applyFont="1" applyBorder="1" applyAlignment="1" applyProtection="1">
      <alignment horizontal="center" vertical="center"/>
      <protection hidden="1"/>
    </xf>
    <xf numFmtId="0" fontId="104" fillId="0" borderId="22" xfId="0" applyNumberFormat="1" applyFont="1" applyBorder="1" applyAlignment="1" applyProtection="1">
      <alignment horizontal="center" vertical="center"/>
      <protection hidden="1"/>
    </xf>
    <xf numFmtId="0" fontId="104" fillId="0" borderId="0" xfId="0" applyFont="1" applyBorder="1" applyAlignment="1" applyProtection="1">
      <alignment horizontal="center" vertical="center" wrapText="1"/>
      <protection hidden="1"/>
    </xf>
    <xf numFmtId="183" fontId="104" fillId="0" borderId="0" xfId="0" applyNumberFormat="1" applyFont="1" applyBorder="1" applyAlignment="1" applyProtection="1">
      <alignment horizontal="center" vertical="center" wrapText="1"/>
      <protection hidden="1"/>
    </xf>
    <xf numFmtId="183" fontId="0" fillId="0" borderId="0" xfId="0" applyNumberFormat="1" applyBorder="1" applyAlignment="1" applyProtection="1">
      <alignment horizontal="center" vertical="center" wrapText="1"/>
      <protection hidden="1"/>
    </xf>
    <xf numFmtId="183" fontId="113" fillId="0" borderId="0" xfId="0" applyNumberFormat="1" applyFont="1" applyBorder="1" applyAlignment="1" applyProtection="1">
      <alignment horizontal="center" vertical="center" wrapText="1"/>
      <protection hidden="1"/>
    </xf>
    <xf numFmtId="183" fontId="117" fillId="0" borderId="0" xfId="0" applyNumberFormat="1" applyFont="1" applyBorder="1" applyAlignment="1" applyProtection="1">
      <alignment horizontal="center" vertical="center" wrapText="1"/>
      <protection hidden="1"/>
    </xf>
    <xf numFmtId="0" fontId="104" fillId="0" borderId="0" xfId="0" applyNumberFormat="1" applyFont="1" applyBorder="1" applyAlignment="1" applyProtection="1">
      <alignment horizontal="center" vertical="center"/>
      <protection hidden="1"/>
    </xf>
    <xf numFmtId="49" fontId="104" fillId="0" borderId="0" xfId="0" applyNumberFormat="1" applyFont="1" applyBorder="1" applyAlignment="1" applyProtection="1">
      <alignment horizontal="center" vertical="center"/>
      <protection hidden="1"/>
    </xf>
    <xf numFmtId="49" fontId="104" fillId="0" borderId="0" xfId="0" applyNumberFormat="1" applyFont="1" applyBorder="1" applyAlignment="1" applyProtection="1">
      <alignment horizontal="center" vertical="center" wrapText="1"/>
      <protection hidden="1"/>
    </xf>
    <xf numFmtId="0" fontId="104" fillId="0" borderId="0" xfId="0" applyNumberFormat="1" applyFont="1" applyBorder="1" applyAlignment="1" applyProtection="1">
      <alignment horizontal="center" vertical="center" wrapText="1"/>
      <protection hidden="1"/>
    </xf>
    <xf numFmtId="0" fontId="81" fillId="0" borderId="0" xfId="98" applyNumberFormat="1" applyFont="1" applyBorder="1" applyAlignment="1" applyProtection="1">
      <alignment horizontal="center" vertical="center" wrapText="1"/>
      <protection hidden="1"/>
    </xf>
    <xf numFmtId="0" fontId="104" fillId="0" borderId="12" xfId="0" applyNumberFormat="1" applyFont="1" applyBorder="1" applyAlignment="1" applyProtection="1">
      <alignment horizontal="center" vertical="center" wrapText="1"/>
      <protection hidden="1"/>
    </xf>
    <xf numFmtId="49" fontId="84" fillId="0" borderId="0" xfId="0" applyNumberFormat="1" applyFont="1" applyBorder="1" applyAlignment="1" applyProtection="1">
      <alignment horizontal="center" vertical="center" wrapText="1"/>
      <protection hidden="1"/>
    </xf>
    <xf numFmtId="0" fontId="118" fillId="0" borderId="0" xfId="0" applyNumberFormat="1" applyFont="1" applyBorder="1" applyAlignment="1" applyProtection="1">
      <alignment horizontal="center" vertical="center" wrapText="1"/>
      <protection hidden="1"/>
    </xf>
    <xf numFmtId="1" fontId="104" fillId="0" borderId="0" xfId="0" applyNumberFormat="1" applyFont="1" applyBorder="1" applyAlignment="1" applyProtection="1">
      <alignment horizontal="center" vertical="center"/>
      <protection hidden="1"/>
    </xf>
    <xf numFmtId="1" fontId="104" fillId="0" borderId="0" xfId="0" applyNumberFormat="1" applyFont="1" applyBorder="1" applyAlignment="1" applyProtection="1">
      <alignment horizontal="center" vertical="center" wrapText="1"/>
      <protection hidden="1"/>
    </xf>
    <xf numFmtId="1" fontId="104" fillId="48" borderId="0" xfId="0" applyNumberFormat="1" applyFont="1" applyFill="1" applyBorder="1" applyAlignment="1" applyProtection="1">
      <alignment horizontal="center" vertical="center"/>
      <protection hidden="1"/>
    </xf>
    <xf numFmtId="0" fontId="110" fillId="0" borderId="0" xfId="98" applyNumberFormat="1" applyFont="1" applyBorder="1" applyAlignment="1" applyProtection="1">
      <alignment horizontal="center" vertical="center" wrapText="1"/>
      <protection hidden="1"/>
    </xf>
    <xf numFmtId="1" fontId="110" fillId="0" borderId="0" xfId="98" applyNumberFormat="1" applyFont="1" applyBorder="1" applyAlignment="1" applyProtection="1">
      <alignment horizontal="center" vertical="center" wrapText="1"/>
      <protection hidden="1"/>
    </xf>
    <xf numFmtId="0" fontId="104" fillId="0" borderId="22" xfId="0" applyNumberFormat="1" applyFont="1" applyBorder="1" applyAlignment="1" applyProtection="1">
      <alignment horizontal="center" vertical="center" wrapText="1"/>
      <protection hidden="1"/>
    </xf>
    <xf numFmtId="49" fontId="84" fillId="0" borderId="17" xfId="0" applyNumberFormat="1" applyFont="1" applyBorder="1" applyAlignment="1" applyProtection="1">
      <alignment horizontal="center" vertical="center" wrapText="1"/>
      <protection hidden="1"/>
    </xf>
    <xf numFmtId="49" fontId="116" fillId="57" borderId="16" xfId="0" applyNumberFormat="1" applyFont="1" applyFill="1" applyBorder="1" applyAlignment="1" applyProtection="1">
      <alignment horizontal="center" vertical="center" wrapText="1"/>
      <protection/>
    </xf>
    <xf numFmtId="49" fontId="101" fillId="57" borderId="16" xfId="0" applyNumberFormat="1" applyFont="1" applyFill="1" applyBorder="1" applyAlignment="1" applyProtection="1">
      <alignment horizontal="center" vertical="center" wrapText="1"/>
      <protection/>
    </xf>
    <xf numFmtId="49" fontId="81" fillId="57" borderId="12" xfId="0" applyNumberFormat="1" applyFont="1" applyFill="1" applyBorder="1" applyAlignment="1" applyProtection="1">
      <alignment horizontal="center" vertical="center" wrapText="1"/>
      <protection/>
    </xf>
    <xf numFmtId="49" fontId="101" fillId="57" borderId="12" xfId="0" applyNumberFormat="1" applyFont="1" applyFill="1" applyBorder="1" applyAlignment="1" applyProtection="1">
      <alignment horizontal="center" vertical="center" wrapText="1"/>
      <protection/>
    </xf>
    <xf numFmtId="0" fontId="101" fillId="57" borderId="12" xfId="0" applyNumberFormat="1" applyFont="1" applyFill="1" applyBorder="1" applyAlignment="1" applyProtection="1">
      <alignment horizontal="center" vertical="center" wrapText="1"/>
      <protection/>
    </xf>
    <xf numFmtId="49" fontId="84" fillId="56" borderId="16" xfId="0" applyNumberFormat="1" applyFont="1" applyFill="1" applyBorder="1" applyAlignment="1" applyProtection="1">
      <alignment horizontal="center" vertical="center" wrapText="1"/>
      <protection/>
    </xf>
    <xf numFmtId="49" fontId="84" fillId="57" borderId="16" xfId="0" applyNumberFormat="1" applyFont="1" applyFill="1" applyBorder="1" applyAlignment="1" applyProtection="1">
      <alignment horizontal="center" vertical="center" wrapText="1"/>
      <protection/>
    </xf>
    <xf numFmtId="0" fontId="104" fillId="0" borderId="27" xfId="0" applyFont="1" applyBorder="1" applyAlignment="1" applyProtection="1">
      <alignment/>
      <protection hidden="1" locked="0"/>
    </xf>
    <xf numFmtId="0" fontId="110" fillId="0" borderId="0" xfId="0" applyFont="1" applyAlignment="1" applyProtection="1">
      <alignment/>
      <protection hidden="1" locked="0"/>
    </xf>
    <xf numFmtId="4" fontId="116" fillId="48" borderId="12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wrapText="1"/>
    </xf>
    <xf numFmtId="0" fontId="86" fillId="53" borderId="0" xfId="0" applyFont="1" applyFill="1" applyAlignment="1">
      <alignment wrapText="1"/>
    </xf>
    <xf numFmtId="0" fontId="104" fillId="0" borderId="0" xfId="0" applyFont="1" applyAlignment="1">
      <alignment horizontal="center" vertical="center"/>
    </xf>
    <xf numFmtId="0" fontId="119" fillId="58" borderId="28" xfId="69" applyFont="1" applyFill="1" applyBorder="1" applyAlignment="1">
      <alignment horizontal="left" vertical="center"/>
      <protection/>
    </xf>
    <xf numFmtId="0" fontId="119" fillId="58" borderId="28" xfId="69" applyFont="1" applyFill="1" applyBorder="1" applyAlignment="1">
      <alignment horizontal="center" vertical="center"/>
      <protection/>
    </xf>
    <xf numFmtId="0" fontId="120" fillId="0" borderId="12" xfId="0" applyNumberFormat="1" applyFont="1" applyFill="1" applyBorder="1" applyAlignment="1">
      <alignment horizontal="left"/>
    </xf>
    <xf numFmtId="0" fontId="120" fillId="0" borderId="12" xfId="0" applyNumberFormat="1" applyFont="1" applyFill="1" applyBorder="1" applyAlignment="1">
      <alignment horizontal="left" wrapText="1"/>
    </xf>
    <xf numFmtId="0" fontId="2" fillId="0" borderId="12" xfId="69" applyFont="1" applyFill="1" applyBorder="1" applyAlignment="1">
      <alignment horizontal="center" vertical="center"/>
      <protection/>
    </xf>
    <xf numFmtId="0" fontId="120" fillId="59" borderId="12" xfId="0" applyNumberFormat="1" applyFont="1" applyFill="1" applyBorder="1" applyAlignment="1">
      <alignment horizontal="left"/>
    </xf>
    <xf numFmtId="0" fontId="120" fillId="59" borderId="12" xfId="0" applyNumberFormat="1" applyFont="1" applyFill="1" applyBorder="1" applyAlignment="1">
      <alignment horizontal="left" wrapText="1"/>
    </xf>
    <xf numFmtId="0" fontId="2" fillId="53" borderId="12" xfId="69" applyFont="1" applyFill="1" applyBorder="1" applyAlignment="1">
      <alignment horizontal="center" vertical="center"/>
      <protection/>
    </xf>
    <xf numFmtId="0" fontId="120" fillId="0" borderId="12" xfId="0" applyNumberFormat="1" applyFont="1" applyFill="1" applyBorder="1" applyAlignment="1">
      <alignment horizontal="center" vertical="center"/>
    </xf>
    <xf numFmtId="0" fontId="120" fillId="59" borderId="12" xfId="0" applyNumberFormat="1" applyFont="1" applyFill="1" applyBorder="1" applyAlignment="1">
      <alignment horizontal="center" vertical="center"/>
    </xf>
    <xf numFmtId="49" fontId="110" fillId="45" borderId="10" xfId="0" applyNumberFormat="1" applyFont="1" applyFill="1" applyBorder="1" applyAlignment="1" applyProtection="1">
      <alignment horizontal="left" vertical="top" wrapText="1"/>
      <protection/>
    </xf>
    <xf numFmtId="1" fontId="96" fillId="60" borderId="11" xfId="0" applyNumberFormat="1" applyFont="1" applyFill="1" applyBorder="1" applyAlignment="1" applyProtection="1">
      <alignment horizontal="center" vertical="center" wrapText="1"/>
      <protection/>
    </xf>
    <xf numFmtId="1" fontId="96" fillId="60" borderId="29" xfId="0" applyNumberFormat="1" applyFont="1" applyFill="1" applyBorder="1" applyAlignment="1" applyProtection="1">
      <alignment horizontal="center" vertical="center" wrapText="1"/>
      <protection/>
    </xf>
    <xf numFmtId="1" fontId="96" fillId="60" borderId="30" xfId="0" applyNumberFormat="1" applyFont="1" applyFill="1" applyBorder="1" applyAlignment="1" applyProtection="1">
      <alignment horizontal="center" vertical="center" wrapText="1"/>
      <protection/>
    </xf>
    <xf numFmtId="0" fontId="91" fillId="47" borderId="31" xfId="106" applyFont="1" applyFill="1" applyBorder="1" applyAlignment="1" applyProtection="1" quotePrefix="1">
      <alignment horizontal="center" vertical="center" wrapText="1"/>
      <protection/>
    </xf>
    <xf numFmtId="0" fontId="91" fillId="47" borderId="32" xfId="106" applyFont="1" applyFill="1" applyBorder="1" applyAlignment="1" applyProtection="1" quotePrefix="1">
      <alignment horizontal="center" vertical="center" wrapText="1"/>
      <protection/>
    </xf>
    <xf numFmtId="0" fontId="91" fillId="47" borderId="33" xfId="106" applyFont="1" applyFill="1" applyBorder="1" applyAlignment="1" applyProtection="1" quotePrefix="1">
      <alignment horizontal="center" vertical="center" wrapText="1"/>
      <protection/>
    </xf>
    <xf numFmtId="0" fontId="91" fillId="47" borderId="34" xfId="106" applyFont="1" applyFill="1" applyBorder="1" applyAlignment="1" applyProtection="1" quotePrefix="1">
      <alignment horizontal="center" vertical="center" wrapText="1"/>
      <protection/>
    </xf>
    <xf numFmtId="0" fontId="121" fillId="49" borderId="12" xfId="0" applyFont="1" applyFill="1" applyBorder="1" applyAlignment="1" applyProtection="1">
      <alignment horizontal="center" vertical="center" wrapText="1"/>
      <protection/>
    </xf>
    <xf numFmtId="0" fontId="91" fillId="47" borderId="24" xfId="106" applyFont="1" applyFill="1" applyBorder="1" applyAlignment="1" applyProtection="1" quotePrefix="1">
      <alignment horizontal="center" vertical="center" wrapText="1"/>
      <protection/>
    </xf>
    <xf numFmtId="0" fontId="121" fillId="49" borderId="31" xfId="0" applyFont="1" applyFill="1" applyBorder="1" applyAlignment="1" applyProtection="1">
      <alignment horizontal="center" vertical="center" wrapText="1"/>
      <protection/>
    </xf>
    <xf numFmtId="0" fontId="121" fillId="49" borderId="35" xfId="0" applyFont="1" applyFill="1" applyBorder="1" applyAlignment="1" applyProtection="1">
      <alignment horizontal="center" vertical="center" wrapText="1"/>
      <protection/>
    </xf>
    <xf numFmtId="0" fontId="121" fillId="49" borderId="36" xfId="0" applyFont="1" applyFill="1" applyBorder="1" applyAlignment="1" applyProtection="1">
      <alignment horizontal="center" vertical="center" wrapText="1"/>
      <protection/>
    </xf>
    <xf numFmtId="1" fontId="122" fillId="49" borderId="24" xfId="0" applyNumberFormat="1" applyFont="1" applyFill="1" applyBorder="1" applyAlignment="1" applyProtection="1">
      <alignment horizontal="center" vertical="center"/>
      <protection/>
    </xf>
    <xf numFmtId="0" fontId="97" fillId="47" borderId="11" xfId="0" applyFont="1" applyFill="1" applyBorder="1" applyAlignment="1" applyProtection="1" quotePrefix="1">
      <alignment horizontal="center" vertical="center" wrapText="1"/>
      <protection/>
    </xf>
    <xf numFmtId="0" fontId="97" fillId="47" borderId="29" xfId="0" applyFont="1" applyFill="1" applyBorder="1" applyAlignment="1" applyProtection="1" quotePrefix="1">
      <alignment horizontal="center" vertical="center" wrapText="1"/>
      <protection/>
    </xf>
    <xf numFmtId="0" fontId="97" fillId="47" borderId="30" xfId="0" applyFont="1" applyFill="1" applyBorder="1" applyAlignment="1" applyProtection="1" quotePrefix="1">
      <alignment horizontal="center" vertical="center" wrapText="1"/>
      <protection/>
    </xf>
    <xf numFmtId="0" fontId="91" fillId="47" borderId="11" xfId="106" applyFont="1" applyFill="1" applyBorder="1" applyAlignment="1" applyProtection="1" quotePrefix="1">
      <alignment horizontal="center" vertical="center" wrapText="1"/>
      <protection/>
    </xf>
    <xf numFmtId="0" fontId="91" fillId="47" borderId="29" xfId="106" applyFont="1" applyFill="1" applyBorder="1" applyAlignment="1" applyProtection="1" quotePrefix="1">
      <alignment horizontal="center" vertical="center" wrapText="1"/>
      <protection/>
    </xf>
    <xf numFmtId="0" fontId="91" fillId="47" borderId="30" xfId="106" applyFont="1" applyFill="1" applyBorder="1" applyAlignment="1" applyProtection="1" quotePrefix="1">
      <alignment horizontal="center" vertical="center" wrapText="1"/>
      <protection/>
    </xf>
    <xf numFmtId="0" fontId="91" fillId="47" borderId="24" xfId="106" applyFont="1" applyFill="1" applyBorder="1" applyAlignment="1" applyProtection="1">
      <alignment horizontal="center" vertical="center" wrapText="1"/>
      <protection/>
    </xf>
    <xf numFmtId="0" fontId="121" fillId="49" borderId="24" xfId="0" applyFont="1" applyFill="1" applyBorder="1" applyAlignment="1" applyProtection="1">
      <alignment horizontal="center" vertical="center" wrapText="1"/>
      <protection/>
    </xf>
    <xf numFmtId="0" fontId="121" fillId="49" borderId="11" xfId="0" applyFont="1" applyFill="1" applyBorder="1" applyAlignment="1" applyProtection="1">
      <alignment horizontal="center" vertical="center" wrapText="1"/>
      <protection/>
    </xf>
    <xf numFmtId="0" fontId="104" fillId="56" borderId="0" xfId="0" applyFont="1" applyFill="1" applyAlignment="1" applyProtection="1">
      <alignment horizontal="center" vertical="center" wrapText="1"/>
      <protection hidden="1" locked="0"/>
    </xf>
    <xf numFmtId="0" fontId="104" fillId="0" borderId="12" xfId="0" applyFont="1" applyBorder="1" applyAlignment="1" applyProtection="1">
      <alignment horizontal="center" vertical="center" wrapText="1"/>
      <protection hidden="1"/>
    </xf>
    <xf numFmtId="0" fontId="104" fillId="0" borderId="17" xfId="0" applyFont="1" applyBorder="1" applyAlignment="1" applyProtection="1">
      <alignment horizontal="center" vertical="center" wrapText="1"/>
      <protection hidden="1"/>
    </xf>
    <xf numFmtId="0" fontId="104" fillId="0" borderId="37" xfId="0" applyFont="1" applyBorder="1" applyAlignment="1" applyProtection="1">
      <alignment horizontal="center" vertical="center" wrapText="1"/>
      <protection hidden="1"/>
    </xf>
    <xf numFmtId="0" fontId="81" fillId="0" borderId="17" xfId="0" applyFont="1" applyBorder="1" applyAlignment="1" applyProtection="1">
      <alignment horizontal="center" vertical="center" wrapText="1"/>
      <protection hidden="1"/>
    </xf>
    <xf numFmtId="0" fontId="81" fillId="0" borderId="37" xfId="0" applyFont="1" applyBorder="1" applyAlignment="1" applyProtection="1">
      <alignment horizontal="center" vertical="center" wrapText="1"/>
      <protection hidden="1"/>
    </xf>
    <xf numFmtId="183" fontId="104" fillId="0" borderId="17" xfId="0" applyNumberFormat="1" applyFont="1" applyBorder="1" applyAlignment="1" applyProtection="1">
      <alignment horizontal="center" vertical="center" wrapText="1"/>
      <protection hidden="1"/>
    </xf>
    <xf numFmtId="183" fontId="118" fillId="0" borderId="37" xfId="0" applyNumberFormat="1" applyFont="1" applyBorder="1" applyAlignment="1" applyProtection="1">
      <alignment horizontal="center" vertical="center" wrapText="1"/>
      <protection hidden="1"/>
    </xf>
    <xf numFmtId="183" fontId="104" fillId="0" borderId="12" xfId="0" applyNumberFormat="1" applyFont="1" applyBorder="1" applyAlignment="1" applyProtection="1">
      <alignment horizontal="center" vertical="center" wrapText="1"/>
      <protection hidden="1"/>
    </xf>
    <xf numFmtId="183" fontId="118" fillId="0" borderId="12" xfId="0" applyNumberFormat="1" applyFont="1" applyBorder="1" applyAlignment="1" applyProtection="1">
      <alignment horizontal="center" vertical="center" wrapText="1"/>
      <protection hidden="1"/>
    </xf>
    <xf numFmtId="1" fontId="104" fillId="0" borderId="17" xfId="0" applyNumberFormat="1" applyFont="1" applyBorder="1" applyAlignment="1" applyProtection="1">
      <alignment horizontal="center" vertical="center" wrapText="1"/>
      <protection hidden="1"/>
    </xf>
    <xf numFmtId="1" fontId="104" fillId="0" borderId="37" xfId="0" applyNumberFormat="1" applyFont="1" applyBorder="1" applyAlignment="1" applyProtection="1">
      <alignment horizontal="center" vertical="center" wrapText="1"/>
      <protection hidden="1"/>
    </xf>
    <xf numFmtId="0" fontId="104" fillId="0" borderId="17" xfId="0" applyNumberFormat="1" applyFont="1" applyBorder="1" applyAlignment="1" applyProtection="1">
      <alignment horizontal="center" vertical="center" wrapText="1"/>
      <protection hidden="1"/>
    </xf>
    <xf numFmtId="0" fontId="104" fillId="0" borderId="37" xfId="0" applyNumberFormat="1" applyFont="1" applyBorder="1" applyAlignment="1" applyProtection="1">
      <alignment horizontal="center" vertical="center" wrapText="1"/>
      <protection hidden="1"/>
    </xf>
    <xf numFmtId="0" fontId="104" fillId="0" borderId="38" xfId="0" applyFont="1" applyBorder="1" applyAlignment="1" applyProtection="1">
      <alignment horizontal="center"/>
      <protection hidden="1" locked="0"/>
    </xf>
    <xf numFmtId="0" fontId="81" fillId="0" borderId="22" xfId="0" applyFont="1" applyBorder="1" applyAlignment="1" applyProtection="1">
      <alignment horizontal="center" vertical="center" wrapText="1"/>
      <protection hidden="1"/>
    </xf>
    <xf numFmtId="0" fontId="81" fillId="0" borderId="39" xfId="0" applyFont="1" applyBorder="1" applyAlignment="1" applyProtection="1">
      <alignment horizontal="center" vertical="center" wrapText="1"/>
      <protection hidden="1"/>
    </xf>
    <xf numFmtId="0" fontId="81" fillId="0" borderId="20" xfId="0" applyFont="1" applyBorder="1" applyAlignment="1" applyProtection="1">
      <alignment horizontal="center" vertical="center" wrapText="1"/>
      <protection hidden="1"/>
    </xf>
    <xf numFmtId="0" fontId="81" fillId="0" borderId="21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 horizontal="center" wrapText="1"/>
      <protection hidden="1"/>
    </xf>
    <xf numFmtId="0" fontId="0" fillId="0" borderId="42" xfId="0" applyBorder="1" applyAlignment="1" applyProtection="1">
      <alignment horizontal="center" wrapText="1"/>
      <protection hidden="1"/>
    </xf>
    <xf numFmtId="0" fontId="0" fillId="0" borderId="43" xfId="0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84" fillId="48" borderId="12" xfId="84" applyFont="1" applyFill="1" applyBorder="1" applyAlignment="1" applyProtection="1">
      <alignment horizontal="center" vertical="top" wrapText="1"/>
      <protection hidden="1"/>
    </xf>
    <xf numFmtId="0" fontId="84" fillId="48" borderId="17" xfId="84" applyFont="1" applyFill="1" applyBorder="1" applyAlignment="1" applyProtection="1">
      <alignment horizontal="center" vertical="top" wrapText="1"/>
      <protection hidden="1"/>
    </xf>
    <xf numFmtId="0" fontId="81" fillId="0" borderId="12" xfId="0" applyFont="1" applyBorder="1" applyAlignment="1" applyProtection="1">
      <alignment horizontal="center" vertical="center" wrapText="1"/>
      <protection hidden="1"/>
    </xf>
    <xf numFmtId="0" fontId="81" fillId="0" borderId="40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44" xfId="0" applyFont="1" applyBorder="1" applyAlignment="1" applyProtection="1">
      <alignment horizontal="center" vertical="center" wrapText="1"/>
      <protection hidden="1"/>
    </xf>
    <xf numFmtId="0" fontId="84" fillId="0" borderId="21" xfId="0" applyFont="1" applyBorder="1" applyAlignment="1" applyProtection="1">
      <alignment horizontal="center" vertical="center" wrapText="1"/>
      <protection hidden="1"/>
    </xf>
    <xf numFmtId="0" fontId="84" fillId="0" borderId="40" xfId="0" applyFont="1" applyBorder="1" applyAlignment="1" applyProtection="1">
      <alignment horizontal="center" vertic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43" xfId="0" applyFont="1" applyBorder="1" applyAlignment="1" applyProtection="1">
      <alignment horizontal="center" vertical="center" wrapText="1"/>
      <protection hidden="1"/>
    </xf>
    <xf numFmtId="0" fontId="84" fillId="0" borderId="44" xfId="0" applyFont="1" applyBorder="1" applyAlignment="1" applyProtection="1">
      <alignment horizontal="center" vertical="center" wrapText="1"/>
      <protection hidden="1"/>
    </xf>
    <xf numFmtId="0" fontId="84" fillId="0" borderId="22" xfId="0" applyFont="1" applyBorder="1" applyAlignment="1" applyProtection="1">
      <alignment horizontal="center" vertical="center" wrapText="1"/>
      <protection hidden="1"/>
    </xf>
    <xf numFmtId="0" fontId="84" fillId="0" borderId="39" xfId="0" applyFont="1" applyBorder="1" applyAlignment="1" applyProtection="1">
      <alignment horizontal="center" vertical="center" wrapText="1"/>
      <protection hidden="1"/>
    </xf>
    <xf numFmtId="0" fontId="84" fillId="0" borderId="20" xfId="0" applyFont="1" applyBorder="1" applyAlignment="1" applyProtection="1">
      <alignment horizontal="center" vertical="center" wrapText="1"/>
      <protection hidden="1"/>
    </xf>
    <xf numFmtId="0" fontId="81" fillId="0" borderId="12" xfId="0" applyFont="1" applyBorder="1" applyAlignment="1" applyProtection="1">
      <alignment horizontal="center" vertical="top" wrapText="1"/>
      <protection hidden="1"/>
    </xf>
    <xf numFmtId="0" fontId="81" fillId="0" borderId="17" xfId="0" applyFont="1" applyBorder="1" applyAlignment="1" applyProtection="1">
      <alignment horizontal="center" vertical="top" wrapText="1"/>
      <protection hidden="1"/>
    </xf>
    <xf numFmtId="0" fontId="104" fillId="0" borderId="0" xfId="0" applyFont="1" applyAlignment="1" applyProtection="1">
      <alignment horizontal="left"/>
      <protection hidden="1"/>
    </xf>
    <xf numFmtId="0" fontId="81" fillId="0" borderId="38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81" fillId="0" borderId="37" xfId="0" applyFont="1" applyBorder="1" applyAlignment="1" applyProtection="1">
      <alignment horizontal="center" vertical="top" wrapText="1"/>
      <protection hidden="1"/>
    </xf>
    <xf numFmtId="0" fontId="118" fillId="0" borderId="37" xfId="0" applyNumberFormat="1" applyFont="1" applyBorder="1" applyAlignment="1" applyProtection="1">
      <alignment horizontal="center" vertical="center" wrapText="1"/>
      <protection hidden="1"/>
    </xf>
    <xf numFmtId="49" fontId="104" fillId="0" borderId="17" xfId="0" applyNumberFormat="1" applyFont="1" applyBorder="1" applyAlignment="1" applyProtection="1">
      <alignment horizontal="center" vertical="center" wrapText="1"/>
      <protection hidden="1"/>
    </xf>
    <xf numFmtId="49" fontId="112" fillId="0" borderId="22" xfId="0" applyNumberFormat="1" applyFont="1" applyBorder="1" applyAlignment="1" applyProtection="1">
      <alignment horizontal="center" vertical="center" wrapText="1"/>
      <protection hidden="1"/>
    </xf>
    <xf numFmtId="0" fontId="112" fillId="0" borderId="39" xfId="0" applyNumberFormat="1" applyFont="1" applyBorder="1" applyAlignment="1" applyProtection="1">
      <alignment horizontal="center" vertical="center" wrapText="1"/>
      <protection hidden="1"/>
    </xf>
    <xf numFmtId="0" fontId="112" fillId="0" borderId="20" xfId="0" applyNumberFormat="1" applyFont="1" applyBorder="1" applyAlignment="1" applyProtection="1">
      <alignment horizontal="center" vertical="center" wrapText="1"/>
      <protection hidden="1"/>
    </xf>
    <xf numFmtId="0" fontId="104" fillId="0" borderId="12" xfId="0" applyFont="1" applyBorder="1" applyAlignment="1" applyProtection="1">
      <alignment horizontal="center" vertical="top" wrapText="1"/>
      <protection hidden="1"/>
    </xf>
    <xf numFmtId="0" fontId="104" fillId="0" borderId="17" xfId="0" applyFont="1" applyBorder="1" applyAlignment="1" applyProtection="1">
      <alignment horizontal="center" vertical="top" wrapText="1"/>
      <protection hidden="1"/>
    </xf>
    <xf numFmtId="0" fontId="104" fillId="0" borderId="37" xfId="0" applyFont="1" applyBorder="1" applyAlignment="1" applyProtection="1">
      <alignment horizontal="center" vertical="top" wrapText="1"/>
      <protection hidden="1"/>
    </xf>
    <xf numFmtId="0" fontId="81" fillId="0" borderId="17" xfId="0" applyFont="1" applyBorder="1" applyAlignment="1" applyProtection="1">
      <alignment horizontal="center" wrapText="1"/>
      <protection hidden="1"/>
    </xf>
    <xf numFmtId="0" fontId="81" fillId="0" borderId="37" xfId="0" applyFont="1" applyBorder="1" applyAlignment="1" applyProtection="1">
      <alignment horizontal="center" wrapText="1"/>
      <protection hidden="1"/>
    </xf>
    <xf numFmtId="0" fontId="104" fillId="0" borderId="12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84" fillId="48" borderId="27" xfId="84" applyFont="1" applyFill="1" applyBorder="1" applyAlignment="1" applyProtection="1">
      <alignment horizontal="center" vertical="top" wrapText="1"/>
      <protection hidden="1"/>
    </xf>
    <xf numFmtId="0" fontId="84" fillId="48" borderId="44" xfId="84" applyFont="1" applyFill="1" applyBorder="1" applyAlignment="1" applyProtection="1">
      <alignment horizontal="center" vertical="top" wrapText="1"/>
      <protection hidden="1"/>
    </xf>
    <xf numFmtId="3" fontId="104" fillId="0" borderId="17" xfId="0" applyNumberFormat="1" applyFont="1" applyBorder="1" applyAlignment="1" applyProtection="1">
      <alignment horizontal="center" vertical="center" wrapText="1"/>
      <protection hidden="1"/>
    </xf>
    <xf numFmtId="3" fontId="104" fillId="0" borderId="37" xfId="0" applyNumberFormat="1" applyFont="1" applyBorder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 horizontal="center"/>
      <protection hidden="1"/>
    </xf>
    <xf numFmtId="183" fontId="112" fillId="0" borderId="27" xfId="0" applyNumberFormat="1" applyFont="1" applyBorder="1" applyAlignment="1" applyProtection="1">
      <alignment horizontal="center" wrapText="1"/>
      <protection hidden="1"/>
    </xf>
    <xf numFmtId="0" fontId="123" fillId="0" borderId="0" xfId="0" applyFont="1" applyBorder="1" applyAlignment="1" applyProtection="1">
      <alignment horizontal="center" vertical="center" wrapText="1"/>
      <protection hidden="1"/>
    </xf>
    <xf numFmtId="0" fontId="117" fillId="0" borderId="42" xfId="0" applyFont="1" applyBorder="1" applyAlignment="1" applyProtection="1">
      <alignment horizontal="center" vertical="center" wrapText="1"/>
      <protection hidden="1"/>
    </xf>
    <xf numFmtId="0" fontId="117" fillId="0" borderId="0" xfId="0" applyFont="1" applyAlignment="1" applyProtection="1">
      <alignment vertical="center" wrapText="1"/>
      <protection hidden="1"/>
    </xf>
    <xf numFmtId="0" fontId="117" fillId="0" borderId="42" xfId="0" applyFont="1" applyBorder="1" applyAlignment="1" applyProtection="1">
      <alignment vertical="center" wrapText="1"/>
      <protection hidden="1"/>
    </xf>
    <xf numFmtId="183" fontId="123" fillId="0" borderId="45" xfId="0" applyNumberFormat="1" applyFont="1" applyBorder="1" applyAlignment="1" applyProtection="1">
      <alignment horizontal="center" wrapText="1"/>
      <protection hidden="1"/>
    </xf>
    <xf numFmtId="183" fontId="104" fillId="0" borderId="37" xfId="0" applyNumberFormat="1" applyFont="1" applyBorder="1" applyAlignment="1" applyProtection="1">
      <alignment horizontal="center" vertical="center" wrapText="1"/>
      <protection hidden="1"/>
    </xf>
    <xf numFmtId="49" fontId="123" fillId="0" borderId="45" xfId="0" applyNumberFormat="1" applyFont="1" applyBorder="1" applyAlignment="1" applyProtection="1">
      <alignment horizontal="center" wrapText="1"/>
      <protection hidden="1"/>
    </xf>
    <xf numFmtId="0" fontId="123" fillId="0" borderId="45" xfId="0" applyNumberFormat="1" applyFont="1" applyBorder="1" applyAlignment="1" applyProtection="1">
      <alignment horizontal="center" wrapText="1"/>
      <protection hidden="1"/>
    </xf>
    <xf numFmtId="0" fontId="104" fillId="0" borderId="0" xfId="0" applyFont="1" applyBorder="1" applyAlignment="1" applyProtection="1">
      <alignment horizontal="center"/>
      <protection hidden="1"/>
    </xf>
    <xf numFmtId="0" fontId="113" fillId="0" borderId="0" xfId="0" applyFont="1" applyAlignment="1" applyProtection="1">
      <alignment horizontal="center"/>
      <protection hidden="1"/>
    </xf>
    <xf numFmtId="0" fontId="112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10" fillId="0" borderId="38" xfId="0" applyFont="1" applyBorder="1" applyAlignment="1" applyProtection="1">
      <alignment horizontal="center"/>
      <protection hidden="1"/>
    </xf>
    <xf numFmtId="0" fontId="124" fillId="0" borderId="38" xfId="0" applyFont="1" applyBorder="1" applyAlignment="1" applyProtection="1">
      <alignment horizontal="center" vertical="top" wrapText="1"/>
      <protection hidden="1"/>
    </xf>
    <xf numFmtId="14" fontId="2" fillId="0" borderId="27" xfId="0" applyNumberFormat="1" applyFont="1" applyBorder="1" applyAlignment="1" applyProtection="1">
      <alignment horizontal="center" wrapText="1"/>
      <protection hidden="1"/>
    </xf>
    <xf numFmtId="0" fontId="112" fillId="0" borderId="27" xfId="0" applyFont="1" applyBorder="1" applyAlignment="1" applyProtection="1">
      <alignment horizontal="center" wrapText="1"/>
      <protection hidden="1"/>
    </xf>
    <xf numFmtId="0" fontId="112" fillId="0" borderId="45" xfId="0" applyFont="1" applyBorder="1" applyAlignment="1" applyProtection="1">
      <alignment horizontal="center"/>
      <protection hidden="1"/>
    </xf>
    <xf numFmtId="0" fontId="110" fillId="0" borderId="38" xfId="0" applyFont="1" applyBorder="1" applyAlignment="1" applyProtection="1">
      <alignment horizontal="center" vertical="top"/>
      <protection hidden="1"/>
    </xf>
    <xf numFmtId="0" fontId="104" fillId="0" borderId="27" xfId="0" applyFont="1" applyBorder="1" applyAlignment="1" applyProtection="1">
      <alignment horizontal="center"/>
      <protection hidden="1" locked="0"/>
    </xf>
    <xf numFmtId="0" fontId="104" fillId="0" borderId="0" xfId="0" applyFont="1" applyBorder="1" applyAlignment="1" applyProtection="1">
      <alignment horizontal="left"/>
      <protection hidden="1" locked="0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10" xfId="95"/>
    <cellStyle name="Обычный 11" xfId="96"/>
    <cellStyle name="Обычный 12" xfId="97"/>
    <cellStyle name="Обычный 2" xfId="98"/>
    <cellStyle name="Обычный 3" xfId="99"/>
    <cellStyle name="Обычный 4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Обычный_показ_объема" xfId="106"/>
    <cellStyle name="Обычный_УСЛУГИ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dxfs count="12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1" width="11.7109375" style="1" customWidth="1"/>
    <col min="2" max="2" width="24.57421875" style="1" customWidth="1"/>
    <col min="3" max="3" width="32.57421875" style="1" customWidth="1"/>
    <col min="4" max="9" width="22.57421875" style="1" customWidth="1"/>
    <col min="10" max="10" width="8.8515625" style="1" hidden="1" customWidth="1"/>
    <col min="11" max="16384" width="9.140625" style="1" customWidth="1"/>
  </cols>
  <sheetData>
    <row r="1" spans="1:16" s="19" customFormat="1" ht="26.25" customHeight="1">
      <c r="A1" s="17" t="s">
        <v>14</v>
      </c>
      <c r="B1" s="114">
        <v>43373</v>
      </c>
      <c r="C1" s="18"/>
      <c r="D1" s="18"/>
      <c r="E1" s="18"/>
      <c r="F1" s="18"/>
      <c r="G1" s="2" t="s">
        <v>12</v>
      </c>
      <c r="H1" s="18"/>
      <c r="I1" s="16"/>
      <c r="J1" s="16"/>
      <c r="K1" s="16"/>
      <c r="L1" s="16"/>
      <c r="N1" s="31" t="e">
        <f>CONCATENATE(P1," (",O1,")")</f>
        <v>#N/A</v>
      </c>
      <c r="O1" s="31" t="e">
        <f>VLOOKUP(C3,Лист1!F1:H78,3,0)</f>
        <v>#N/A</v>
      </c>
      <c r="P1" s="31" t="s">
        <v>103</v>
      </c>
    </row>
    <row r="2" spans="1:16" ht="15.75">
      <c r="A2" s="4" t="s">
        <v>3</v>
      </c>
      <c r="B2" s="129" t="s">
        <v>343</v>
      </c>
      <c r="C2" s="4" t="s">
        <v>342</v>
      </c>
      <c r="D2" s="3"/>
      <c r="E2" s="3"/>
      <c r="F2" s="5"/>
      <c r="G2" s="5"/>
      <c r="H2" s="6"/>
      <c r="I2" s="3"/>
      <c r="J2" s="3"/>
      <c r="K2" s="3"/>
      <c r="L2" s="3"/>
      <c r="N2" s="31" t="e">
        <f>CONCATENATE(P2," (",O2,")")</f>
        <v>#N/A</v>
      </c>
      <c r="O2" s="31" t="e">
        <f>VLOOKUP(C3,Лист1!F1:H78,3,0)</f>
        <v>#N/A</v>
      </c>
      <c r="P2" s="31" t="s">
        <v>104</v>
      </c>
    </row>
    <row r="3" spans="1:35" s="12" customFormat="1" ht="26.25" customHeight="1">
      <c r="A3" s="14" t="s">
        <v>2</v>
      </c>
      <c r="B3" s="14">
        <f>VLOOKUP(C3,коруслуги,3,0)</f>
        <v>2511037974</v>
      </c>
      <c r="C3" s="107" t="s">
        <v>406</v>
      </c>
      <c r="D3" s="109"/>
      <c r="E3" s="109"/>
      <c r="F3" s="109"/>
      <c r="G3" s="109"/>
      <c r="H3" s="109"/>
      <c r="I3" s="40"/>
      <c r="J3" s="40"/>
      <c r="K3" s="40"/>
      <c r="L3" s="40"/>
      <c r="M3" s="41"/>
      <c r="N3" s="42"/>
      <c r="O3" s="31" t="e">
        <f>VLOOKUP(C3,Лист1!F1:H78,3,0)</f>
        <v>#N/A</v>
      </c>
      <c r="P3" s="32" t="s">
        <v>105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6"/>
      <c r="AE3" s="16"/>
      <c r="AF3" s="16"/>
      <c r="AG3" s="16"/>
      <c r="AH3" s="16"/>
      <c r="AI3" s="16"/>
    </row>
    <row r="4" spans="1:10" ht="13.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53.25" customHeight="1">
      <c r="A5" s="112" t="s">
        <v>152</v>
      </c>
      <c r="B5" s="112" t="s">
        <v>153</v>
      </c>
      <c r="C5" s="112" t="s">
        <v>154</v>
      </c>
      <c r="D5" s="112" t="s">
        <v>13</v>
      </c>
      <c r="E5" s="112" t="s">
        <v>155</v>
      </c>
      <c r="F5" s="112" t="s">
        <v>156</v>
      </c>
      <c r="G5" s="112" t="s">
        <v>157</v>
      </c>
      <c r="H5" s="112" t="s">
        <v>158</v>
      </c>
      <c r="I5" s="112" t="s">
        <v>159</v>
      </c>
      <c r="J5" s="113" t="s">
        <v>160</v>
      </c>
    </row>
    <row r="6" spans="1:10" ht="12.75" customHeight="1" hidden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2.75" customHeight="1" hidden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 customHeight="1" hidden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24.75" customHeight="1" hidden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s="47" customFormat="1" ht="5.25" customHeight="1">
      <c r="A10" s="45" t="s">
        <v>161</v>
      </c>
      <c r="B10" s="45" t="s">
        <v>162</v>
      </c>
      <c r="C10" s="45" t="s">
        <v>108</v>
      </c>
      <c r="D10" s="45" t="s">
        <v>109</v>
      </c>
      <c r="E10" s="45" t="s">
        <v>163</v>
      </c>
      <c r="F10" s="45" t="s">
        <v>164</v>
      </c>
      <c r="G10" s="45" t="s">
        <v>165</v>
      </c>
      <c r="H10" s="45" t="s">
        <v>166</v>
      </c>
      <c r="I10" s="45" t="s">
        <v>167</v>
      </c>
      <c r="J10" s="45" t="s">
        <v>160</v>
      </c>
    </row>
    <row r="11" spans="1:256" s="127" customFormat="1" ht="73.5" customHeight="1">
      <c r="A11" s="175" t="s">
        <v>356</v>
      </c>
      <c r="B11" s="175" t="s">
        <v>345</v>
      </c>
      <c r="C11" s="175" t="s">
        <v>358</v>
      </c>
      <c r="D11" s="175" t="s">
        <v>345</v>
      </c>
      <c r="E11" s="175" t="s">
        <v>336</v>
      </c>
      <c r="F11" s="175" t="s">
        <v>336</v>
      </c>
      <c r="G11" s="175" t="s">
        <v>336</v>
      </c>
      <c r="H11" s="175" t="s">
        <v>337</v>
      </c>
      <c r="I11" s="175"/>
      <c r="J11" s="125">
        <v>1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256" s="127" customFormat="1" ht="62.25" customHeight="1">
      <c r="A12" s="176" t="s">
        <v>357</v>
      </c>
      <c r="B12" s="176" t="s">
        <v>346</v>
      </c>
      <c r="C12" s="176" t="s">
        <v>359</v>
      </c>
      <c r="D12" s="176" t="s">
        <v>346</v>
      </c>
      <c r="E12" s="176" t="s">
        <v>336</v>
      </c>
      <c r="F12" s="176" t="s">
        <v>336</v>
      </c>
      <c r="G12" s="176" t="s">
        <v>336</v>
      </c>
      <c r="H12" s="176" t="s">
        <v>337</v>
      </c>
      <c r="I12" s="176"/>
      <c r="J12" s="125">
        <v>1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</row>
  </sheetData>
  <sheetProtection password="CCDD" sheet="1"/>
  <conditionalFormatting sqref="A4:J10">
    <cfRule type="expression" priority="28" dxfId="9" stopIfTrue="1">
      <formula>HasError()</formula>
    </cfRule>
    <cfRule type="expression" priority="29" dxfId="10" stopIfTrue="1">
      <formula>LockedByCondition()</formula>
    </cfRule>
    <cfRule type="expression" priority="30" dxfId="11" stopIfTrue="1">
      <formula>Locked()</formula>
    </cfRule>
  </conditionalFormatting>
  <dataValidations count="3">
    <dataValidation type="list"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C3 E3:H3">
      <formula1>коркр</formula1>
    </dataValidation>
    <dataValidation type="list" allowBlank="1" showInputMessage="1" showErrorMessage="1" promptTitle="ПЕРИОД ОТЧЕТА!" prompt="&#10;ВЫБЕРИТЕ ПЕРИОД СДАЧИ ОТЧЕТА" errorTitle="В этом поле НЕЛЬЗЯ вводить инфор" error="Выбирать необходимо из списка!!!" sqref="B1">
      <formula1>списокД</formula1>
    </dataValidation>
    <dataValidation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D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3"/>
  <sheetViews>
    <sheetView zoomScale="85" zoomScaleNormal="85" zoomScaleSheetLayoutView="85" zoomScalePageLayoutView="0" workbookViewId="0" topLeftCell="A1">
      <selection activeCell="H15" sqref="H15"/>
    </sheetView>
  </sheetViews>
  <sheetFormatPr defaultColWidth="9.140625" defaultRowHeight="15"/>
  <cols>
    <col min="1" max="1" width="12.421875" style="1" customWidth="1"/>
    <col min="2" max="2" width="31.421875" style="1" customWidth="1"/>
    <col min="3" max="3" width="9.00390625" style="1" customWidth="1"/>
    <col min="4" max="4" width="33.28125" style="1" customWidth="1"/>
    <col min="5" max="5" width="12.8515625" style="1" customWidth="1"/>
    <col min="6" max="6" width="10.421875" style="1" customWidth="1"/>
    <col min="7" max="7" width="15.140625" style="1" customWidth="1"/>
    <col min="8" max="8" width="14.00390625" style="1" customWidth="1"/>
    <col min="9" max="9" width="15.00390625" style="1" customWidth="1"/>
    <col min="10" max="10" width="1.1484375" style="1" customWidth="1"/>
    <col min="11" max="11" width="31.140625" style="1" customWidth="1"/>
    <col min="12" max="12" width="27.140625" style="1" customWidth="1"/>
    <col min="13" max="13" width="9.140625" style="1" customWidth="1"/>
    <col min="14" max="14" width="9.140625" style="31" customWidth="1"/>
    <col min="15" max="15" width="10.28125" style="31" bestFit="1" customWidth="1"/>
    <col min="16" max="16" width="9.140625" style="31" customWidth="1"/>
    <col min="17" max="16384" width="9.140625" style="1" customWidth="1"/>
  </cols>
  <sheetData>
    <row r="1" spans="1:16" s="19" customFormat="1" ht="26.25" customHeight="1">
      <c r="A1" s="17" t="s">
        <v>14</v>
      </c>
      <c r="B1" s="38">
        <f>УСЛУГИ!B1</f>
        <v>43373</v>
      </c>
      <c r="C1" s="18"/>
      <c r="D1" s="18"/>
      <c r="E1" s="18"/>
      <c r="F1" s="18"/>
      <c r="G1" s="2" t="s">
        <v>12</v>
      </c>
      <c r="H1" s="18"/>
      <c r="I1" s="16"/>
      <c r="J1" s="16"/>
      <c r="K1" s="16"/>
      <c r="L1" s="16"/>
      <c r="N1" s="31"/>
      <c r="O1" s="31"/>
      <c r="P1" s="31"/>
    </row>
    <row r="2" spans="1:12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</row>
    <row r="3" spans="1:35" s="12" customFormat="1" ht="26.25" customHeight="1">
      <c r="A3" s="14" t="s">
        <v>2</v>
      </c>
      <c r="B3" s="14">
        <f>УСЛУГИ!B3</f>
        <v>2511037974</v>
      </c>
      <c r="C3" s="39" t="str">
        <f>VLOOKUP(УСЛУГИ!C3,коруслуги,1,0)</f>
        <v>МБОУ "СОШ С.КРАСНЫЙ ЯР"</v>
      </c>
      <c r="D3" s="15"/>
      <c r="E3" s="15"/>
      <c r="F3" s="9"/>
      <c r="G3" s="9"/>
      <c r="H3" s="10"/>
      <c r="I3" s="40"/>
      <c r="J3" s="40"/>
      <c r="K3" s="40"/>
      <c r="L3" s="40"/>
      <c r="M3" s="52"/>
      <c r="N3" s="53"/>
      <c r="O3" s="54"/>
      <c r="P3" s="55"/>
      <c r="Q3" s="55"/>
      <c r="R3" s="55"/>
      <c r="S3" s="55"/>
      <c r="T3" s="55"/>
      <c r="U3" s="11"/>
      <c r="V3" s="11"/>
      <c r="W3" s="11"/>
      <c r="X3" s="11"/>
      <c r="Y3" s="11"/>
      <c r="Z3" s="11"/>
      <c r="AA3" s="11"/>
      <c r="AB3" s="11"/>
      <c r="AC3" s="11"/>
      <c r="AD3" s="16"/>
      <c r="AE3" s="16"/>
      <c r="AF3" s="16"/>
      <c r="AG3" s="16"/>
      <c r="AH3" s="16"/>
      <c r="AI3" s="16"/>
    </row>
    <row r="4" spans="1:35" s="12" customFormat="1" ht="7.5" customHeight="1">
      <c r="A4" s="14"/>
      <c r="B4" s="14"/>
      <c r="C4" s="39"/>
      <c r="D4" s="15"/>
      <c r="E4" s="9"/>
      <c r="F4" s="9"/>
      <c r="G4" s="10"/>
      <c r="H4" s="16"/>
      <c r="I4" s="16"/>
      <c r="J4" s="16"/>
      <c r="K4" s="16"/>
      <c r="L4" s="35"/>
      <c r="M4" s="55"/>
      <c r="N4" s="54"/>
      <c r="O4" s="54"/>
      <c r="P4" s="55"/>
      <c r="Q4" s="55"/>
      <c r="R4" s="55"/>
      <c r="S4" s="55"/>
      <c r="T4" s="55"/>
      <c r="U4" s="11"/>
      <c r="V4" s="11"/>
      <c r="W4" s="11"/>
      <c r="X4" s="11"/>
      <c r="Y4" s="11"/>
      <c r="Z4" s="11"/>
      <c r="AA4" s="11"/>
      <c r="AB4" s="11"/>
      <c r="AC4" s="11"/>
      <c r="AD4" s="16"/>
      <c r="AE4" s="16"/>
      <c r="AF4" s="16"/>
      <c r="AG4" s="16"/>
      <c r="AH4" s="16"/>
      <c r="AI4" s="16"/>
    </row>
    <row r="5" spans="1:20" ht="15.75">
      <c r="A5" s="193" t="s">
        <v>438</v>
      </c>
      <c r="B5" s="5"/>
      <c r="C5" s="5"/>
      <c r="D5" s="5"/>
      <c r="E5" s="6"/>
      <c r="F5" s="6"/>
      <c r="G5" s="5"/>
      <c r="H5" s="5"/>
      <c r="I5" s="5"/>
      <c r="J5" s="5"/>
      <c r="K5" s="5"/>
      <c r="L5" s="36"/>
      <c r="M5" s="54"/>
      <c r="N5" s="54"/>
      <c r="O5" s="54"/>
      <c r="P5" s="54"/>
      <c r="Q5" s="54"/>
      <c r="R5" s="54"/>
      <c r="S5" s="54"/>
      <c r="T5" s="54"/>
    </row>
    <row r="6" spans="1:12" ht="15" customHeight="1">
      <c r="A6" s="202" t="s">
        <v>8</v>
      </c>
      <c r="B6" s="202"/>
      <c r="C6" s="197" t="s">
        <v>10</v>
      </c>
      <c r="D6" s="198"/>
      <c r="E6" s="207" t="s">
        <v>1</v>
      </c>
      <c r="F6" s="210" t="s">
        <v>9</v>
      </c>
      <c r="G6" s="194" t="s">
        <v>99</v>
      </c>
      <c r="H6" s="206" t="s">
        <v>100</v>
      </c>
      <c r="I6" s="206"/>
      <c r="J6" s="206"/>
      <c r="K6" s="203" t="s">
        <v>6</v>
      </c>
      <c r="L6" s="201" t="s">
        <v>144</v>
      </c>
    </row>
    <row r="7" spans="1:12" ht="15">
      <c r="A7" s="202"/>
      <c r="B7" s="202"/>
      <c r="C7" s="199"/>
      <c r="D7" s="200"/>
      <c r="E7" s="208"/>
      <c r="F7" s="211"/>
      <c r="G7" s="195"/>
      <c r="H7" s="206"/>
      <c r="I7" s="206"/>
      <c r="J7" s="206"/>
      <c r="K7" s="204"/>
      <c r="L7" s="201"/>
    </row>
    <row r="8" spans="1:12" ht="45" customHeight="1">
      <c r="A8" s="20" t="s">
        <v>7</v>
      </c>
      <c r="B8" s="20" t="s">
        <v>13</v>
      </c>
      <c r="C8" s="20" t="s">
        <v>107</v>
      </c>
      <c r="D8" s="20" t="s">
        <v>13</v>
      </c>
      <c r="E8" s="209"/>
      <c r="F8" s="212"/>
      <c r="G8" s="196"/>
      <c r="H8" s="29" t="s">
        <v>98</v>
      </c>
      <c r="I8" s="30" t="s">
        <v>4</v>
      </c>
      <c r="J8" s="30" t="s">
        <v>15</v>
      </c>
      <c r="K8" s="205"/>
      <c r="L8" s="201"/>
    </row>
    <row r="9" spans="1:15" s="28" customFormat="1" ht="15">
      <c r="A9" s="22">
        <v>1</v>
      </c>
      <c r="B9" s="22">
        <v>2</v>
      </c>
      <c r="C9" s="23">
        <v>4</v>
      </c>
      <c r="D9" s="23">
        <v>3</v>
      </c>
      <c r="E9" s="23">
        <v>5</v>
      </c>
      <c r="F9" s="24">
        <v>6</v>
      </c>
      <c r="G9" s="21">
        <v>7</v>
      </c>
      <c r="H9" s="25">
        <v>8</v>
      </c>
      <c r="I9" s="26">
        <v>9</v>
      </c>
      <c r="J9" s="26">
        <v>10</v>
      </c>
      <c r="K9" s="59">
        <v>11</v>
      </c>
      <c r="L9" s="27">
        <v>12</v>
      </c>
      <c r="M9" s="33"/>
      <c r="N9" s="33"/>
      <c r="O9" s="33"/>
    </row>
    <row r="10" spans="1:12" s="47" customFormat="1" ht="3" customHeight="1">
      <c r="A10" s="45" t="s">
        <v>108</v>
      </c>
      <c r="B10" s="45" t="s">
        <v>109</v>
      </c>
      <c r="C10" s="45" t="s">
        <v>114</v>
      </c>
      <c r="D10" s="45" t="s">
        <v>110</v>
      </c>
      <c r="E10" s="45" t="s">
        <v>112</v>
      </c>
      <c r="F10" s="45" t="s">
        <v>113</v>
      </c>
      <c r="G10" s="45" t="s">
        <v>168</v>
      </c>
      <c r="H10" s="45" t="s">
        <v>169</v>
      </c>
      <c r="I10" s="45" t="s">
        <v>170</v>
      </c>
      <c r="J10" s="45" t="s">
        <v>171</v>
      </c>
      <c r="K10" s="115" t="s">
        <v>172</v>
      </c>
      <c r="L10" s="116" t="s">
        <v>173</v>
      </c>
    </row>
    <row r="11" spans="1:255" ht="50.25" customHeight="1">
      <c r="A11" s="142" t="str">
        <f>УСЛУГИ!C11</f>
        <v>34787000301000101000101</v>
      </c>
      <c r="B11" s="142" t="str">
        <f>УСЛУГИ!D11</f>
        <v>Реализация основных общеобразовательных программ начального общего образования</v>
      </c>
      <c r="C11" s="141" t="s">
        <v>340</v>
      </c>
      <c r="D11" s="141" t="s">
        <v>339</v>
      </c>
      <c r="E11" s="141" t="s">
        <v>149</v>
      </c>
      <c r="F11" s="141" t="s">
        <v>174</v>
      </c>
      <c r="G11" s="50" t="s">
        <v>439</v>
      </c>
      <c r="H11" s="141" t="str">
        <f>I11</f>
        <v>39</v>
      </c>
      <c r="I11" s="50" t="s">
        <v>440</v>
      </c>
      <c r="J11" s="51"/>
      <c r="K11" s="60"/>
      <c r="L11" s="49"/>
      <c r="M11" s="130"/>
      <c r="N11" s="130"/>
      <c r="O11" s="131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46.5" customHeight="1">
      <c r="A12" s="170" t="str">
        <f>УСЛУГИ!C12</f>
        <v>35791000301000101004101</v>
      </c>
      <c r="B12" s="170" t="str">
        <f>УСЛУГИ!D12</f>
        <v>Реализация основных общеобразовательных программ основного общего образования</v>
      </c>
      <c r="C12" s="171" t="s">
        <v>340</v>
      </c>
      <c r="D12" s="171" t="s">
        <v>339</v>
      </c>
      <c r="E12" s="171" t="s">
        <v>149</v>
      </c>
      <c r="F12" s="171" t="s">
        <v>174</v>
      </c>
      <c r="G12" s="50" t="s">
        <v>439</v>
      </c>
      <c r="H12" s="171" t="str">
        <f>I12</f>
        <v>45</v>
      </c>
      <c r="I12" s="50" t="s">
        <v>439</v>
      </c>
      <c r="J12" s="51"/>
      <c r="K12" s="60"/>
      <c r="L12" s="49"/>
      <c r="M12" s="130"/>
      <c r="N12" s="130"/>
      <c r="O12" s="13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16" s="119" customFormat="1" ht="15">
      <c r="A13" s="117"/>
      <c r="B13" s="117"/>
      <c r="C13" s="117"/>
      <c r="D13" s="117"/>
      <c r="E13" s="117"/>
      <c r="F13" s="117"/>
      <c r="G13" s="118"/>
      <c r="H13" s="118"/>
      <c r="I13" s="118"/>
      <c r="J13" s="118"/>
      <c r="K13" s="117"/>
      <c r="L13" s="117"/>
      <c r="N13" s="120"/>
      <c r="O13" s="120"/>
      <c r="P13" s="120"/>
    </row>
    <row r="14" spans="1:16" s="119" customFormat="1" ht="15">
      <c r="A14" s="117"/>
      <c r="B14" s="117"/>
      <c r="C14" s="117"/>
      <c r="D14" s="117"/>
      <c r="E14" s="117"/>
      <c r="F14" s="117"/>
      <c r="G14" s="118"/>
      <c r="H14" s="118"/>
      <c r="I14" s="118"/>
      <c r="J14" s="118"/>
      <c r="K14" s="117"/>
      <c r="L14" s="117"/>
      <c r="N14" s="120"/>
      <c r="O14" s="120"/>
      <c r="P14" s="120"/>
    </row>
    <row r="15" spans="1:16" s="119" customFormat="1" ht="15">
      <c r="A15" s="117"/>
      <c r="B15" s="117"/>
      <c r="C15" s="117"/>
      <c r="D15" s="117"/>
      <c r="E15" s="117"/>
      <c r="F15" s="117"/>
      <c r="G15" s="118"/>
      <c r="H15" s="118"/>
      <c r="I15" s="118"/>
      <c r="J15" s="118"/>
      <c r="K15" s="117"/>
      <c r="L15" s="117"/>
      <c r="N15" s="120"/>
      <c r="O15" s="120"/>
      <c r="P15" s="120"/>
    </row>
    <row r="16" spans="1:12" ht="15">
      <c r="A16" s="7"/>
      <c r="B16" s="7"/>
      <c r="C16" s="7"/>
      <c r="D16" s="7"/>
      <c r="E16" s="7"/>
      <c r="F16" s="7"/>
      <c r="G16" s="8"/>
      <c r="H16" s="8"/>
      <c r="I16" s="8"/>
      <c r="J16" s="8"/>
      <c r="K16" s="7"/>
      <c r="L16" s="7"/>
    </row>
    <row r="17" spans="1:12" ht="15">
      <c r="A17" s="7"/>
      <c r="B17" s="7"/>
      <c r="C17" s="7"/>
      <c r="D17" s="7"/>
      <c r="E17" s="7"/>
      <c r="F17" s="7"/>
      <c r="G17" s="8"/>
      <c r="H17" s="8"/>
      <c r="I17" s="8"/>
      <c r="J17" s="8"/>
      <c r="K17" s="7"/>
      <c r="L17" s="7"/>
    </row>
    <row r="18" spans="1:12" ht="15">
      <c r="A18" s="7"/>
      <c r="B18" s="7"/>
      <c r="C18" s="7"/>
      <c r="D18" s="7"/>
      <c r="E18" s="7"/>
      <c r="F18" s="7"/>
      <c r="G18" s="8"/>
      <c r="H18" s="8"/>
      <c r="I18" s="8"/>
      <c r="J18" s="8"/>
      <c r="K18" s="7"/>
      <c r="L18" s="7"/>
    </row>
    <row r="19" spans="1:12" ht="15">
      <c r="A19" s="7"/>
      <c r="B19" s="7"/>
      <c r="C19" s="7"/>
      <c r="D19" s="7"/>
      <c r="E19" s="7"/>
      <c r="F19" s="7"/>
      <c r="G19" s="8"/>
      <c r="H19" s="8"/>
      <c r="I19" s="8"/>
      <c r="J19" s="8"/>
      <c r="K19" s="7"/>
      <c r="L19" s="7"/>
    </row>
    <row r="20" spans="1:12" ht="15">
      <c r="A20" s="7"/>
      <c r="B20" s="7"/>
      <c r="C20" s="7"/>
      <c r="D20" s="7"/>
      <c r="E20" s="7"/>
      <c r="F20" s="7"/>
      <c r="G20" s="8"/>
      <c r="H20" s="8"/>
      <c r="I20" s="8"/>
      <c r="J20" s="8"/>
      <c r="K20" s="7"/>
      <c r="L20" s="7"/>
    </row>
    <row r="21" spans="1:12" ht="15">
      <c r="A21" s="7"/>
      <c r="B21" s="7"/>
      <c r="C21" s="7"/>
      <c r="D21" s="7"/>
      <c r="E21" s="7"/>
      <c r="F21" s="7"/>
      <c r="G21" s="8"/>
      <c r="H21" s="8"/>
      <c r="I21" s="8"/>
      <c r="J21" s="8"/>
      <c r="K21" s="7"/>
      <c r="L21" s="7"/>
    </row>
    <row r="22" spans="1:12" ht="15">
      <c r="A22" s="7"/>
      <c r="B22" s="7"/>
      <c r="C22" s="7"/>
      <c r="D22" s="7"/>
      <c r="E22" s="7"/>
      <c r="F22" s="7"/>
      <c r="G22" s="8"/>
      <c r="H22" s="8"/>
      <c r="I22" s="8"/>
      <c r="J22" s="8"/>
      <c r="K22" s="7"/>
      <c r="L22" s="7"/>
    </row>
    <row r="23" spans="1:12" ht="15">
      <c r="A23" s="7"/>
      <c r="B23" s="7"/>
      <c r="C23" s="7"/>
      <c r="D23" s="7"/>
      <c r="E23" s="7"/>
      <c r="F23" s="7"/>
      <c r="G23" s="8"/>
      <c r="H23" s="8"/>
      <c r="I23" s="8"/>
      <c r="J23" s="8"/>
      <c r="K23" s="7"/>
      <c r="L23" s="7"/>
    </row>
    <row r="24" spans="1:12" ht="15">
      <c r="A24" s="7"/>
      <c r="B24" s="7"/>
      <c r="C24" s="7"/>
      <c r="D24" s="7"/>
      <c r="E24" s="7"/>
      <c r="F24" s="7"/>
      <c r="G24" s="8"/>
      <c r="H24" s="8"/>
      <c r="I24" s="8"/>
      <c r="J24" s="8"/>
      <c r="K24" s="7"/>
      <c r="L24" s="7"/>
    </row>
    <row r="25" spans="1:12" ht="15">
      <c r="A25" s="7"/>
      <c r="B25" s="7"/>
      <c r="C25" s="7"/>
      <c r="D25" s="7"/>
      <c r="E25" s="7"/>
      <c r="F25" s="7"/>
      <c r="G25" s="8"/>
      <c r="H25" s="8"/>
      <c r="I25" s="8"/>
      <c r="J25" s="8"/>
      <c r="K25" s="7"/>
      <c r="L25" s="7"/>
    </row>
    <row r="26" spans="1:12" ht="15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</row>
    <row r="27" spans="1:12" ht="15">
      <c r="A27" s="7"/>
      <c r="B27" s="7"/>
      <c r="C27" s="7"/>
      <c r="D27" s="7"/>
      <c r="E27" s="7"/>
      <c r="F27" s="7"/>
      <c r="G27" s="8"/>
      <c r="H27" s="8"/>
      <c r="I27" s="8"/>
      <c r="J27" s="8"/>
      <c r="K27" s="7"/>
      <c r="L27" s="7"/>
    </row>
    <row r="28" spans="1:12" ht="15">
      <c r="A28" s="7"/>
      <c r="B28" s="7"/>
      <c r="C28" s="7"/>
      <c r="D28" s="7"/>
      <c r="E28" s="7"/>
      <c r="F28" s="7"/>
      <c r="G28" s="8"/>
      <c r="H28" s="8"/>
      <c r="I28" s="8"/>
      <c r="J28" s="8"/>
      <c r="K28" s="7"/>
      <c r="L28" s="7"/>
    </row>
    <row r="29" spans="1:12" ht="15">
      <c r="A29" s="7"/>
      <c r="B29" s="7"/>
      <c r="C29" s="7"/>
      <c r="D29" s="7"/>
      <c r="E29" s="7"/>
      <c r="F29" s="7"/>
      <c r="G29" s="8"/>
      <c r="H29" s="8"/>
      <c r="I29" s="8"/>
      <c r="J29" s="8"/>
      <c r="K29" s="7"/>
      <c r="L29" s="7"/>
    </row>
    <row r="30" spans="1:12" ht="15">
      <c r="A30" s="7"/>
      <c r="B30" s="7"/>
      <c r="C30" s="7"/>
      <c r="D30" s="7"/>
      <c r="E30" s="7"/>
      <c r="F30" s="7"/>
      <c r="G30" s="8"/>
      <c r="H30" s="8"/>
      <c r="I30" s="8"/>
      <c r="J30" s="8"/>
      <c r="K30" s="7"/>
      <c r="L30" s="7"/>
    </row>
    <row r="31" spans="1:12" ht="15">
      <c r="A31" s="7"/>
      <c r="B31" s="7"/>
      <c r="C31" s="7"/>
      <c r="D31" s="7"/>
      <c r="E31" s="7"/>
      <c r="F31" s="7"/>
      <c r="G31" s="8"/>
      <c r="H31" s="8"/>
      <c r="I31" s="8"/>
      <c r="J31" s="8"/>
      <c r="K31" s="7"/>
      <c r="L31" s="7"/>
    </row>
    <row r="32" spans="1:12" ht="15">
      <c r="A32" s="7"/>
      <c r="B32" s="7"/>
      <c r="C32" s="7"/>
      <c r="D32" s="7"/>
      <c r="E32" s="7"/>
      <c r="F32" s="7"/>
      <c r="G32" s="8"/>
      <c r="H32" s="8"/>
      <c r="I32" s="8"/>
      <c r="J32" s="8"/>
      <c r="K32" s="7"/>
      <c r="L32" s="7"/>
    </row>
    <row r="33" spans="1:12" ht="15">
      <c r="A33" s="7"/>
      <c r="B33" s="7"/>
      <c r="C33" s="7"/>
      <c r="D33" s="7"/>
      <c r="E33" s="7"/>
      <c r="F33" s="7"/>
      <c r="G33" s="8"/>
      <c r="H33" s="8"/>
      <c r="I33" s="8"/>
      <c r="J33" s="8"/>
      <c r="K33" s="7"/>
      <c r="L33" s="7"/>
    </row>
    <row r="34" spans="1:12" ht="15">
      <c r="A34" s="7"/>
      <c r="B34" s="7"/>
      <c r="C34" s="7"/>
      <c r="D34" s="7"/>
      <c r="E34" s="7"/>
      <c r="F34" s="7"/>
      <c r="G34" s="8"/>
      <c r="H34" s="8"/>
      <c r="I34" s="8"/>
      <c r="J34" s="8"/>
      <c r="K34" s="7"/>
      <c r="L34" s="7"/>
    </row>
    <row r="35" spans="1:12" ht="15">
      <c r="A35" s="7"/>
      <c r="B35" s="7"/>
      <c r="C35" s="7"/>
      <c r="D35" s="7"/>
      <c r="E35" s="7"/>
      <c r="F35" s="7"/>
      <c r="G35" s="8"/>
      <c r="H35" s="8"/>
      <c r="I35" s="8"/>
      <c r="J35" s="8"/>
      <c r="K35" s="7"/>
      <c r="L35" s="7"/>
    </row>
    <row r="36" spans="1:12" ht="15">
      <c r="A36" s="7"/>
      <c r="B36" s="7"/>
      <c r="C36" s="7"/>
      <c r="D36" s="7"/>
      <c r="E36" s="7"/>
      <c r="F36" s="7"/>
      <c r="G36" s="8"/>
      <c r="H36" s="8"/>
      <c r="I36" s="8"/>
      <c r="J36" s="8"/>
      <c r="K36" s="7"/>
      <c r="L36" s="7"/>
    </row>
    <row r="37" spans="1:12" ht="15">
      <c r="A37" s="7"/>
      <c r="B37" s="7"/>
      <c r="C37" s="7"/>
      <c r="D37" s="7"/>
      <c r="E37" s="7"/>
      <c r="F37" s="7"/>
      <c r="G37" s="8"/>
      <c r="H37" s="8"/>
      <c r="I37" s="8"/>
      <c r="J37" s="8"/>
      <c r="K37" s="7"/>
      <c r="L37" s="7"/>
    </row>
    <row r="38" spans="1:12" ht="15">
      <c r="A38" s="7"/>
      <c r="B38" s="7"/>
      <c r="C38" s="7"/>
      <c r="D38" s="7"/>
      <c r="E38" s="7"/>
      <c r="F38" s="7"/>
      <c r="G38" s="8"/>
      <c r="H38" s="8"/>
      <c r="I38" s="8"/>
      <c r="J38" s="8"/>
      <c r="K38" s="7"/>
      <c r="L38" s="7"/>
    </row>
    <row r="39" spans="1:12" ht="15">
      <c r="A39" s="7"/>
      <c r="B39" s="7"/>
      <c r="C39" s="7"/>
      <c r="D39" s="7"/>
      <c r="E39" s="7"/>
      <c r="F39" s="7"/>
      <c r="G39" s="8"/>
      <c r="H39" s="8"/>
      <c r="I39" s="8"/>
      <c r="J39" s="8"/>
      <c r="K39" s="7"/>
      <c r="L39" s="7"/>
    </row>
    <row r="40" spans="1:12" ht="15">
      <c r="A40" s="7"/>
      <c r="B40" s="7"/>
      <c r="C40" s="7"/>
      <c r="D40" s="7"/>
      <c r="E40" s="7"/>
      <c r="F40" s="7"/>
      <c r="G40" s="8"/>
      <c r="H40" s="8"/>
      <c r="I40" s="8"/>
      <c r="J40" s="8"/>
      <c r="K40" s="7"/>
      <c r="L40" s="7"/>
    </row>
    <row r="41" spans="1:12" ht="15">
      <c r="A41" s="7"/>
      <c r="B41" s="7"/>
      <c r="C41" s="7"/>
      <c r="D41" s="7"/>
      <c r="E41" s="7"/>
      <c r="F41" s="7"/>
      <c r="G41" s="8"/>
      <c r="H41" s="8"/>
      <c r="I41" s="8"/>
      <c r="J41" s="8"/>
      <c r="K41" s="7"/>
      <c r="L41" s="7"/>
    </row>
    <row r="42" spans="1:12" ht="15">
      <c r="A42" s="7"/>
      <c r="B42" s="7"/>
      <c r="C42" s="7"/>
      <c r="D42" s="7"/>
      <c r="E42" s="7"/>
      <c r="F42" s="7"/>
      <c r="G42" s="8"/>
      <c r="H42" s="8"/>
      <c r="I42" s="8"/>
      <c r="J42" s="8"/>
      <c r="K42" s="7"/>
      <c r="L42" s="7"/>
    </row>
    <row r="43" spans="1:12" ht="15">
      <c r="A43" s="7"/>
      <c r="B43" s="7"/>
      <c r="C43" s="7"/>
      <c r="D43" s="7"/>
      <c r="E43" s="7"/>
      <c r="F43" s="7"/>
      <c r="G43" s="8"/>
      <c r="H43" s="8"/>
      <c r="I43" s="8"/>
      <c r="J43" s="8"/>
      <c r="K43" s="7"/>
      <c r="L43" s="7"/>
    </row>
    <row r="44" spans="1:12" ht="15">
      <c r="A44" s="7"/>
      <c r="B44" s="7"/>
      <c r="C44" s="7"/>
      <c r="D44" s="7"/>
      <c r="E44" s="7"/>
      <c r="F44" s="7"/>
      <c r="G44" s="8"/>
      <c r="H44" s="8"/>
      <c r="I44" s="8"/>
      <c r="J44" s="8"/>
      <c r="K44" s="7"/>
      <c r="L44" s="7"/>
    </row>
    <row r="45" spans="1:12" ht="15">
      <c r="A45" s="7"/>
      <c r="B45" s="7"/>
      <c r="C45" s="7"/>
      <c r="D45" s="7"/>
      <c r="E45" s="7"/>
      <c r="F45" s="7"/>
      <c r="G45" s="8"/>
      <c r="H45" s="8"/>
      <c r="I45" s="8"/>
      <c r="J45" s="8"/>
      <c r="K45" s="7"/>
      <c r="L45" s="7"/>
    </row>
    <row r="46" spans="1:12" ht="15">
      <c r="A46" s="7"/>
      <c r="B46" s="7"/>
      <c r="C46" s="7"/>
      <c r="D46" s="7"/>
      <c r="E46" s="7"/>
      <c r="F46" s="7"/>
      <c r="G46" s="8"/>
      <c r="H46" s="8"/>
      <c r="I46" s="8"/>
      <c r="J46" s="8"/>
      <c r="K46" s="7"/>
      <c r="L46" s="7"/>
    </row>
    <row r="47" spans="1:12" ht="15">
      <c r="A47" s="7"/>
      <c r="B47" s="7"/>
      <c r="C47" s="7"/>
      <c r="D47" s="7"/>
      <c r="E47" s="7"/>
      <c r="F47" s="7"/>
      <c r="G47" s="8"/>
      <c r="H47" s="8"/>
      <c r="I47" s="8"/>
      <c r="J47" s="8"/>
      <c r="K47" s="7"/>
      <c r="L47" s="7"/>
    </row>
    <row r="48" spans="1:12" ht="15">
      <c r="A48" s="7"/>
      <c r="B48" s="7"/>
      <c r="C48" s="7"/>
      <c r="D48" s="7"/>
      <c r="E48" s="7"/>
      <c r="F48" s="7"/>
      <c r="G48" s="8"/>
      <c r="H48" s="8"/>
      <c r="I48" s="8"/>
      <c r="J48" s="8"/>
      <c r="K48" s="7"/>
      <c r="L48" s="7"/>
    </row>
    <row r="49" spans="1:12" ht="15">
      <c r="A49" s="7"/>
      <c r="B49" s="7"/>
      <c r="C49" s="7"/>
      <c r="D49" s="7"/>
      <c r="E49" s="7"/>
      <c r="F49" s="7"/>
      <c r="G49" s="8"/>
      <c r="H49" s="8"/>
      <c r="I49" s="8"/>
      <c r="J49" s="8"/>
      <c r="K49" s="7"/>
      <c r="L49" s="7"/>
    </row>
    <row r="50" spans="1:12" ht="15">
      <c r="A50" s="7"/>
      <c r="B50" s="7"/>
      <c r="C50" s="7"/>
      <c r="D50" s="7"/>
      <c r="E50" s="7"/>
      <c r="F50" s="7"/>
      <c r="G50" s="8"/>
      <c r="H50" s="8"/>
      <c r="I50" s="8"/>
      <c r="J50" s="8"/>
      <c r="K50" s="7"/>
      <c r="L50" s="7"/>
    </row>
    <row r="51" spans="1:12" ht="15">
      <c r="A51" s="7"/>
      <c r="B51" s="7"/>
      <c r="C51" s="7"/>
      <c r="D51" s="7"/>
      <c r="E51" s="7"/>
      <c r="F51" s="7"/>
      <c r="G51" s="8"/>
      <c r="H51" s="8"/>
      <c r="I51" s="8"/>
      <c r="J51" s="8"/>
      <c r="K51" s="7"/>
      <c r="L51" s="7"/>
    </row>
    <row r="52" spans="1:12" ht="15">
      <c r="A52" s="7"/>
      <c r="B52" s="7"/>
      <c r="C52" s="7"/>
      <c r="D52" s="7"/>
      <c r="E52" s="7"/>
      <c r="F52" s="7"/>
      <c r="G52" s="8"/>
      <c r="H52" s="8"/>
      <c r="I52" s="8"/>
      <c r="J52" s="8"/>
      <c r="K52" s="7"/>
      <c r="L52" s="7"/>
    </row>
    <row r="53" spans="1:12" ht="15">
      <c r="A53" s="7"/>
      <c r="B53" s="7"/>
      <c r="C53" s="7"/>
      <c r="D53" s="7"/>
      <c r="E53" s="7"/>
      <c r="F53" s="7"/>
      <c r="G53" s="8"/>
      <c r="H53" s="8"/>
      <c r="I53" s="8"/>
      <c r="J53" s="8"/>
      <c r="K53" s="7"/>
      <c r="L53" s="7"/>
    </row>
    <row r="54" spans="1:12" ht="15">
      <c r="A54" s="7"/>
      <c r="B54" s="7"/>
      <c r="C54" s="7"/>
      <c r="D54" s="7"/>
      <c r="E54" s="7"/>
      <c r="F54" s="7"/>
      <c r="G54" s="8"/>
      <c r="H54" s="8"/>
      <c r="I54" s="8"/>
      <c r="J54" s="8"/>
      <c r="K54" s="7"/>
      <c r="L54" s="7"/>
    </row>
    <row r="55" spans="1:12" ht="15">
      <c r="A55" s="7"/>
      <c r="B55" s="7"/>
      <c r="C55" s="7"/>
      <c r="D55" s="7"/>
      <c r="E55" s="7"/>
      <c r="F55" s="7"/>
      <c r="G55" s="8"/>
      <c r="H55" s="8"/>
      <c r="I55" s="8"/>
      <c r="J55" s="8"/>
      <c r="K55" s="7"/>
      <c r="L55" s="7"/>
    </row>
    <row r="56" spans="1:12" ht="15">
      <c r="A56" s="7"/>
      <c r="B56" s="7"/>
      <c r="C56" s="7"/>
      <c r="D56" s="7"/>
      <c r="E56" s="7"/>
      <c r="F56" s="7"/>
      <c r="G56" s="8"/>
      <c r="H56" s="8"/>
      <c r="I56" s="8"/>
      <c r="J56" s="8"/>
      <c r="K56" s="7"/>
      <c r="L56" s="7"/>
    </row>
    <row r="57" spans="1:12" ht="15">
      <c r="A57" s="7"/>
      <c r="B57" s="7"/>
      <c r="C57" s="7"/>
      <c r="D57" s="7"/>
      <c r="E57" s="7"/>
      <c r="F57" s="7"/>
      <c r="G57" s="8"/>
      <c r="H57" s="8"/>
      <c r="I57" s="8"/>
      <c r="J57" s="8"/>
      <c r="K57" s="7"/>
      <c r="L57" s="7"/>
    </row>
    <row r="58" spans="1:12" ht="15">
      <c r="A58" s="7"/>
      <c r="B58" s="7"/>
      <c r="C58" s="7"/>
      <c r="D58" s="7"/>
      <c r="E58" s="7"/>
      <c r="F58" s="7"/>
      <c r="G58" s="8"/>
      <c r="H58" s="8"/>
      <c r="I58" s="8"/>
      <c r="J58" s="8"/>
      <c r="K58" s="7"/>
      <c r="L58" s="7"/>
    </row>
    <row r="59" spans="1:12" ht="15">
      <c r="A59" s="7"/>
      <c r="B59" s="7"/>
      <c r="C59" s="7"/>
      <c r="D59" s="7"/>
      <c r="E59" s="7"/>
      <c r="F59" s="7"/>
      <c r="G59" s="8"/>
      <c r="H59" s="8"/>
      <c r="I59" s="8"/>
      <c r="J59" s="8"/>
      <c r="K59" s="7"/>
      <c r="L59" s="7"/>
    </row>
    <row r="60" spans="1:12" ht="15">
      <c r="A60" s="7"/>
      <c r="B60" s="7"/>
      <c r="C60" s="7"/>
      <c r="D60" s="7"/>
      <c r="E60" s="7"/>
      <c r="F60" s="7"/>
      <c r="G60" s="8"/>
      <c r="H60" s="8"/>
      <c r="I60" s="8"/>
      <c r="J60" s="8"/>
      <c r="K60" s="7"/>
      <c r="L60" s="7"/>
    </row>
    <row r="61" spans="1:12" ht="15">
      <c r="A61" s="7"/>
      <c r="B61" s="7"/>
      <c r="C61" s="7"/>
      <c r="D61" s="7"/>
      <c r="E61" s="7"/>
      <c r="F61" s="7"/>
      <c r="G61" s="8"/>
      <c r="H61" s="8"/>
      <c r="I61" s="8"/>
      <c r="J61" s="8"/>
      <c r="K61" s="7"/>
      <c r="L61" s="7"/>
    </row>
    <row r="62" spans="1:12" ht="15">
      <c r="A62" s="7"/>
      <c r="B62" s="7"/>
      <c r="C62" s="7"/>
      <c r="D62" s="7"/>
      <c r="E62" s="7"/>
      <c r="F62" s="7"/>
      <c r="G62" s="8"/>
      <c r="H62" s="8"/>
      <c r="I62" s="8"/>
      <c r="J62" s="8"/>
      <c r="K62" s="7"/>
      <c r="L62" s="7"/>
    </row>
    <row r="63" spans="1:12" ht="15">
      <c r="A63" s="7"/>
      <c r="B63" s="7"/>
      <c r="C63" s="7"/>
      <c r="D63" s="7"/>
      <c r="E63" s="7"/>
      <c r="F63" s="7"/>
      <c r="G63" s="8"/>
      <c r="H63" s="8"/>
      <c r="I63" s="8"/>
      <c r="J63" s="8"/>
      <c r="K63" s="7"/>
      <c r="L63" s="7"/>
    </row>
    <row r="64" spans="1:12" ht="15">
      <c r="A64" s="7"/>
      <c r="B64" s="7"/>
      <c r="C64" s="7"/>
      <c r="D64" s="7"/>
      <c r="E64" s="7"/>
      <c r="F64" s="7"/>
      <c r="G64" s="8"/>
      <c r="H64" s="8"/>
      <c r="I64" s="8"/>
      <c r="J64" s="8"/>
      <c r="K64" s="7"/>
      <c r="L64" s="7"/>
    </row>
    <row r="65" spans="1:12" ht="15">
      <c r="A65" s="7"/>
      <c r="B65" s="7"/>
      <c r="C65" s="7"/>
      <c r="D65" s="7"/>
      <c r="E65" s="7"/>
      <c r="F65" s="7"/>
      <c r="G65" s="8"/>
      <c r="H65" s="8"/>
      <c r="I65" s="8"/>
      <c r="J65" s="8"/>
      <c r="K65" s="7"/>
      <c r="L65" s="7"/>
    </row>
    <row r="66" spans="1:12" ht="15">
      <c r="A66" s="7"/>
      <c r="B66" s="7"/>
      <c r="C66" s="7"/>
      <c r="D66" s="7"/>
      <c r="E66" s="7"/>
      <c r="F66" s="7"/>
      <c r="G66" s="8"/>
      <c r="H66" s="8"/>
      <c r="I66" s="8"/>
      <c r="J66" s="8"/>
      <c r="K66" s="7"/>
      <c r="L66" s="7"/>
    </row>
    <row r="67" spans="1:12" ht="15">
      <c r="A67" s="7"/>
      <c r="B67" s="7"/>
      <c r="C67" s="7"/>
      <c r="D67" s="7"/>
      <c r="E67" s="7"/>
      <c r="F67" s="7"/>
      <c r="G67" s="8"/>
      <c r="H67" s="8"/>
      <c r="I67" s="8"/>
      <c r="J67" s="8"/>
      <c r="K67" s="7"/>
      <c r="L67" s="7"/>
    </row>
    <row r="68" spans="1:12" ht="15">
      <c r="A68" s="7"/>
      <c r="B68" s="7"/>
      <c r="C68" s="7"/>
      <c r="D68" s="7"/>
      <c r="E68" s="7"/>
      <c r="F68" s="7"/>
      <c r="G68" s="8"/>
      <c r="H68" s="8"/>
      <c r="I68" s="8"/>
      <c r="J68" s="8"/>
      <c r="K68" s="7"/>
      <c r="L68" s="7"/>
    </row>
    <row r="69" spans="1:12" ht="15">
      <c r="A69" s="7"/>
      <c r="B69" s="7"/>
      <c r="C69" s="7"/>
      <c r="D69" s="7"/>
      <c r="E69" s="7"/>
      <c r="F69" s="7"/>
      <c r="G69" s="8"/>
      <c r="H69" s="8"/>
      <c r="I69" s="8"/>
      <c r="J69" s="8"/>
      <c r="K69" s="7"/>
      <c r="L69" s="7"/>
    </row>
    <row r="70" spans="1:12" ht="15">
      <c r="A70" s="7"/>
      <c r="B70" s="7"/>
      <c r="C70" s="7"/>
      <c r="D70" s="7"/>
      <c r="E70" s="7"/>
      <c r="F70" s="7"/>
      <c r="G70" s="8"/>
      <c r="H70" s="8"/>
      <c r="I70" s="8"/>
      <c r="J70" s="8"/>
      <c r="K70" s="7"/>
      <c r="L70" s="7"/>
    </row>
    <row r="71" spans="1:12" ht="15">
      <c r="A71" s="7"/>
      <c r="B71" s="7"/>
      <c r="C71" s="7"/>
      <c r="D71" s="7"/>
      <c r="E71" s="7"/>
      <c r="F71" s="7"/>
      <c r="G71" s="8"/>
      <c r="H71" s="8"/>
      <c r="I71" s="8"/>
      <c r="J71" s="8"/>
      <c r="K71" s="7"/>
      <c r="L71" s="7"/>
    </row>
    <row r="72" spans="1:12" ht="15">
      <c r="A72" s="7"/>
      <c r="B72" s="7"/>
      <c r="C72" s="7"/>
      <c r="D72" s="7"/>
      <c r="E72" s="7"/>
      <c r="F72" s="7"/>
      <c r="G72" s="8"/>
      <c r="H72" s="8"/>
      <c r="I72" s="8"/>
      <c r="J72" s="8"/>
      <c r="K72" s="7"/>
      <c r="L72" s="7"/>
    </row>
    <row r="73" spans="1:12" ht="15">
      <c r="A73" s="7"/>
      <c r="B73" s="7"/>
      <c r="C73" s="7"/>
      <c r="D73" s="7"/>
      <c r="E73" s="7"/>
      <c r="F73" s="7"/>
      <c r="G73" s="8"/>
      <c r="H73" s="8"/>
      <c r="I73" s="8"/>
      <c r="J73" s="8"/>
      <c r="K73" s="7"/>
      <c r="L73" s="7"/>
    </row>
    <row r="74" spans="1:12" ht="15">
      <c r="A74" s="7"/>
      <c r="B74" s="7"/>
      <c r="C74" s="7"/>
      <c r="D74" s="7"/>
      <c r="E74" s="7"/>
      <c r="F74" s="7"/>
      <c r="G74" s="8"/>
      <c r="H74" s="8"/>
      <c r="I74" s="8"/>
      <c r="J74" s="8"/>
      <c r="K74" s="7"/>
      <c r="L74" s="7"/>
    </row>
    <row r="75" spans="1:12" ht="15">
      <c r="A75" s="7"/>
      <c r="B75" s="7"/>
      <c r="C75" s="7"/>
      <c r="D75" s="7"/>
      <c r="E75" s="7"/>
      <c r="F75" s="7"/>
      <c r="G75" s="8"/>
      <c r="H75" s="8"/>
      <c r="I75" s="8"/>
      <c r="J75" s="8"/>
      <c r="K75" s="7"/>
      <c r="L75" s="7"/>
    </row>
    <row r="76" spans="1:12" ht="15">
      <c r="A76" s="7"/>
      <c r="B76" s="7"/>
      <c r="C76" s="7"/>
      <c r="D76" s="7"/>
      <c r="E76" s="7"/>
      <c r="F76" s="7"/>
      <c r="G76" s="8"/>
      <c r="H76" s="8"/>
      <c r="I76" s="8"/>
      <c r="J76" s="8"/>
      <c r="K76" s="7"/>
      <c r="L76" s="7"/>
    </row>
    <row r="77" spans="1:12" ht="15">
      <c r="A77" s="7"/>
      <c r="B77" s="7"/>
      <c r="C77" s="7"/>
      <c r="D77" s="7"/>
      <c r="E77" s="7"/>
      <c r="F77" s="7"/>
      <c r="G77" s="8"/>
      <c r="H77" s="8"/>
      <c r="I77" s="8"/>
      <c r="J77" s="8"/>
      <c r="K77" s="7"/>
      <c r="L77" s="7"/>
    </row>
    <row r="78" spans="1:12" ht="15">
      <c r="A78" s="7"/>
      <c r="B78" s="7"/>
      <c r="C78" s="7"/>
      <c r="D78" s="7"/>
      <c r="E78" s="7"/>
      <c r="F78" s="7"/>
      <c r="G78" s="8"/>
      <c r="H78" s="8"/>
      <c r="I78" s="8"/>
      <c r="J78" s="8"/>
      <c r="K78" s="7"/>
      <c r="L78" s="7"/>
    </row>
    <row r="79" spans="1:12" ht="15">
      <c r="A79" s="7"/>
      <c r="B79" s="7"/>
      <c r="C79" s="7"/>
      <c r="D79" s="7"/>
      <c r="E79" s="7"/>
      <c r="F79" s="7"/>
      <c r="G79" s="8"/>
      <c r="H79" s="8"/>
      <c r="I79" s="8"/>
      <c r="J79" s="8"/>
      <c r="K79" s="7"/>
      <c r="L79" s="7"/>
    </row>
    <row r="80" spans="1:12" ht="15">
      <c r="A80" s="7"/>
      <c r="B80" s="7"/>
      <c r="C80" s="7"/>
      <c r="D80" s="7"/>
      <c r="E80" s="7"/>
      <c r="F80" s="7"/>
      <c r="G80" s="8"/>
      <c r="H80" s="8"/>
      <c r="I80" s="8"/>
      <c r="J80" s="8"/>
      <c r="K80" s="7"/>
      <c r="L80" s="7"/>
    </row>
    <row r="81" spans="1:12" ht="15">
      <c r="A81" s="7"/>
      <c r="B81" s="7"/>
      <c r="C81" s="7"/>
      <c r="D81" s="7"/>
      <c r="E81" s="7"/>
      <c r="F81" s="7"/>
      <c r="G81" s="8"/>
      <c r="H81" s="8"/>
      <c r="I81" s="8"/>
      <c r="J81" s="8"/>
      <c r="K81" s="7"/>
      <c r="L81" s="7"/>
    </row>
    <row r="82" spans="1:12" ht="15">
      <c r="A82" s="7"/>
      <c r="B82" s="7"/>
      <c r="C82" s="7"/>
      <c r="D82" s="7"/>
      <c r="E82" s="7"/>
      <c r="F82" s="7"/>
      <c r="G82" s="8"/>
      <c r="H82" s="8"/>
      <c r="I82" s="8"/>
      <c r="J82" s="8"/>
      <c r="K82" s="7"/>
      <c r="L82" s="7"/>
    </row>
    <row r="83" spans="1:12" ht="15">
      <c r="A83" s="7"/>
      <c r="B83" s="7"/>
      <c r="C83" s="7"/>
      <c r="D83" s="7"/>
      <c r="E83" s="7"/>
      <c r="F83" s="7"/>
      <c r="G83" s="8"/>
      <c r="H83" s="8"/>
      <c r="I83" s="8"/>
      <c r="J83" s="8"/>
      <c r="K83" s="7"/>
      <c r="L83" s="7"/>
    </row>
    <row r="84" spans="1:12" ht="15">
      <c r="A84" s="7"/>
      <c r="B84" s="7"/>
      <c r="C84" s="7"/>
      <c r="D84" s="7"/>
      <c r="E84" s="7"/>
      <c r="F84" s="7"/>
      <c r="G84" s="8"/>
      <c r="H84" s="8"/>
      <c r="I84" s="8"/>
      <c r="J84" s="8"/>
      <c r="K84" s="7"/>
      <c r="L84" s="7"/>
    </row>
    <row r="85" spans="1:12" ht="15">
      <c r="A85" s="7"/>
      <c r="B85" s="7"/>
      <c r="C85" s="7"/>
      <c r="D85" s="7"/>
      <c r="E85" s="7"/>
      <c r="F85" s="7"/>
      <c r="G85" s="8"/>
      <c r="H85" s="8"/>
      <c r="I85" s="8"/>
      <c r="J85" s="8"/>
      <c r="K85" s="7"/>
      <c r="L85" s="7"/>
    </row>
    <row r="86" spans="1:12" ht="15">
      <c r="A86" s="7"/>
      <c r="B86" s="7"/>
      <c r="C86" s="7"/>
      <c r="D86" s="7"/>
      <c r="E86" s="7"/>
      <c r="F86" s="7"/>
      <c r="G86" s="8"/>
      <c r="H86" s="8"/>
      <c r="I86" s="8"/>
      <c r="J86" s="8"/>
      <c r="K86" s="7"/>
      <c r="L86" s="7"/>
    </row>
    <row r="87" spans="1:12" ht="15">
      <c r="A87" s="7"/>
      <c r="B87" s="7"/>
      <c r="C87" s="7"/>
      <c r="D87" s="7"/>
      <c r="E87" s="7"/>
      <c r="F87" s="7"/>
      <c r="G87" s="8"/>
      <c r="H87" s="8"/>
      <c r="I87" s="8"/>
      <c r="J87" s="8"/>
      <c r="K87" s="7"/>
      <c r="L87" s="7"/>
    </row>
    <row r="88" spans="1:12" ht="15">
      <c r="A88" s="7"/>
      <c r="B88" s="7"/>
      <c r="C88" s="7"/>
      <c r="D88" s="7"/>
      <c r="E88" s="7"/>
      <c r="F88" s="7"/>
      <c r="G88" s="8"/>
      <c r="H88" s="8"/>
      <c r="I88" s="8"/>
      <c r="J88" s="8"/>
      <c r="K88" s="7"/>
      <c r="L88" s="7"/>
    </row>
    <row r="89" spans="1:12" ht="15">
      <c r="A89" s="7"/>
      <c r="B89" s="7"/>
      <c r="C89" s="7"/>
      <c r="D89" s="7"/>
      <c r="E89" s="7"/>
      <c r="F89" s="7"/>
      <c r="G89" s="8"/>
      <c r="H89" s="8"/>
      <c r="I89" s="8"/>
      <c r="J89" s="8"/>
      <c r="K89" s="7"/>
      <c r="L89" s="7"/>
    </row>
    <row r="90" spans="1:12" ht="15">
      <c r="A90" s="7"/>
      <c r="B90" s="7"/>
      <c r="C90" s="7"/>
      <c r="D90" s="7"/>
      <c r="E90" s="7"/>
      <c r="F90" s="7"/>
      <c r="G90" s="8"/>
      <c r="H90" s="8"/>
      <c r="I90" s="8"/>
      <c r="J90" s="8"/>
      <c r="K90" s="7"/>
      <c r="L90" s="7"/>
    </row>
    <row r="91" spans="1:12" ht="15">
      <c r="A91" s="7"/>
      <c r="B91" s="7"/>
      <c r="C91" s="7"/>
      <c r="D91" s="7"/>
      <c r="E91" s="7"/>
      <c r="F91" s="7"/>
      <c r="G91" s="8"/>
      <c r="H91" s="8"/>
      <c r="I91" s="8"/>
      <c r="J91" s="8"/>
      <c r="K91" s="7"/>
      <c r="L91" s="7"/>
    </row>
    <row r="92" spans="1:12" ht="15">
      <c r="A92" s="7"/>
      <c r="B92" s="7"/>
      <c r="C92" s="7"/>
      <c r="D92" s="7"/>
      <c r="E92" s="7"/>
      <c r="F92" s="7"/>
      <c r="G92" s="8"/>
      <c r="H92" s="8"/>
      <c r="I92" s="8"/>
      <c r="J92" s="8"/>
      <c r="K92" s="7"/>
      <c r="L92" s="7"/>
    </row>
    <row r="93" spans="1:12" ht="15">
      <c r="A93" s="7"/>
      <c r="B93" s="7"/>
      <c r="C93" s="7"/>
      <c r="D93" s="7"/>
      <c r="E93" s="7"/>
      <c r="F93" s="7"/>
      <c r="G93" s="8"/>
      <c r="H93" s="8"/>
      <c r="I93" s="8"/>
      <c r="J93" s="8"/>
      <c r="K93" s="7"/>
      <c r="L93" s="7"/>
    </row>
    <row r="94" spans="1:12" ht="15">
      <c r="A94" s="7"/>
      <c r="B94" s="7"/>
      <c r="C94" s="7"/>
      <c r="D94" s="7"/>
      <c r="E94" s="7"/>
      <c r="F94" s="7"/>
      <c r="G94" s="8"/>
      <c r="H94" s="8"/>
      <c r="I94" s="8"/>
      <c r="J94" s="8"/>
      <c r="K94" s="7"/>
      <c r="L94" s="7"/>
    </row>
    <row r="95" spans="1:12" ht="15">
      <c r="A95" s="7"/>
      <c r="B95" s="7"/>
      <c r="C95" s="7"/>
      <c r="D95" s="7"/>
      <c r="E95" s="7"/>
      <c r="F95" s="7"/>
      <c r="G95" s="8"/>
      <c r="H95" s="8"/>
      <c r="I95" s="8"/>
      <c r="J95" s="8"/>
      <c r="K95" s="7"/>
      <c r="L95" s="7"/>
    </row>
    <row r="96" spans="1:12" ht="15">
      <c r="A96" s="7"/>
      <c r="B96" s="7"/>
      <c r="C96" s="7"/>
      <c r="D96" s="7"/>
      <c r="E96" s="7"/>
      <c r="F96" s="7"/>
      <c r="G96" s="8"/>
      <c r="H96" s="8"/>
      <c r="I96" s="8"/>
      <c r="J96" s="8"/>
      <c r="K96" s="7"/>
      <c r="L96" s="7"/>
    </row>
    <row r="97" spans="1:12" ht="15">
      <c r="A97" s="7"/>
      <c r="B97" s="7"/>
      <c r="C97" s="7"/>
      <c r="D97" s="7"/>
      <c r="E97" s="7"/>
      <c r="F97" s="7"/>
      <c r="G97" s="8"/>
      <c r="H97" s="8"/>
      <c r="I97" s="8"/>
      <c r="J97" s="8"/>
      <c r="K97" s="7"/>
      <c r="L97" s="7"/>
    </row>
    <row r="98" spans="1:12" ht="15">
      <c r="A98" s="7"/>
      <c r="B98" s="7"/>
      <c r="C98" s="7"/>
      <c r="D98" s="7"/>
      <c r="E98" s="7"/>
      <c r="F98" s="7"/>
      <c r="G98" s="8"/>
      <c r="H98" s="8"/>
      <c r="I98" s="8"/>
      <c r="J98" s="8"/>
      <c r="K98" s="7"/>
      <c r="L98" s="7"/>
    </row>
    <row r="99" spans="1:12" ht="15">
      <c r="A99" s="7"/>
      <c r="B99" s="7"/>
      <c r="C99" s="7"/>
      <c r="D99" s="7"/>
      <c r="E99" s="7"/>
      <c r="F99" s="7"/>
      <c r="G99" s="8"/>
      <c r="H99" s="8"/>
      <c r="I99" s="8"/>
      <c r="J99" s="8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8"/>
      <c r="H101" s="8"/>
      <c r="I101" s="8"/>
      <c r="J101" s="8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8"/>
      <c r="H102" s="8"/>
      <c r="I102" s="8"/>
      <c r="J102" s="8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8"/>
      <c r="H105" s="8"/>
      <c r="I105" s="8"/>
      <c r="J105" s="8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8"/>
      <c r="H106" s="8"/>
      <c r="I106" s="8"/>
      <c r="J106" s="8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8"/>
      <c r="H107" s="8"/>
      <c r="I107" s="8"/>
      <c r="J107" s="8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8"/>
      <c r="H108" s="8"/>
      <c r="I108" s="8"/>
      <c r="J108" s="8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8"/>
      <c r="H109" s="8"/>
      <c r="I109" s="8"/>
      <c r="J109" s="8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8"/>
      <c r="H111" s="8"/>
      <c r="I111" s="8"/>
      <c r="J111" s="8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8"/>
      <c r="H112" s="8"/>
      <c r="I112" s="8"/>
      <c r="J112" s="8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8"/>
      <c r="H113" s="8"/>
      <c r="I113" s="8"/>
      <c r="J113" s="8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8"/>
      <c r="H114" s="8"/>
      <c r="I114" s="8"/>
      <c r="J114" s="8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8"/>
      <c r="H115" s="8"/>
      <c r="I115" s="8"/>
      <c r="J115" s="8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8"/>
      <c r="H116" s="8"/>
      <c r="I116" s="8"/>
      <c r="J116" s="8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8"/>
      <c r="H117" s="8"/>
      <c r="I117" s="8"/>
      <c r="J117" s="8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8"/>
      <c r="H118" s="8"/>
      <c r="I118" s="8"/>
      <c r="J118" s="8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8"/>
      <c r="H119" s="8"/>
      <c r="I119" s="8"/>
      <c r="J119" s="8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8"/>
      <c r="H120" s="8"/>
      <c r="I120" s="8"/>
      <c r="J120" s="8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8"/>
      <c r="H121" s="8"/>
      <c r="I121" s="8"/>
      <c r="J121" s="8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8"/>
      <c r="H122" s="8"/>
      <c r="I122" s="8"/>
      <c r="J122" s="8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8"/>
      <c r="H123" s="8"/>
      <c r="I123" s="8"/>
      <c r="J123" s="8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8"/>
      <c r="H124" s="8"/>
      <c r="I124" s="8"/>
      <c r="J124" s="8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8"/>
      <c r="H125" s="8"/>
      <c r="I125" s="8"/>
      <c r="J125" s="8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8"/>
      <c r="H126" s="8"/>
      <c r="I126" s="8"/>
      <c r="J126" s="8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8"/>
      <c r="H127" s="8"/>
      <c r="I127" s="8"/>
      <c r="J127" s="8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8"/>
      <c r="H128" s="8"/>
      <c r="I128" s="8"/>
      <c r="J128" s="8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8"/>
      <c r="H129" s="8"/>
      <c r="I129" s="8"/>
      <c r="J129" s="8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8"/>
      <c r="H130" s="8"/>
      <c r="I130" s="8"/>
      <c r="J130" s="8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8"/>
      <c r="H131" s="8"/>
      <c r="I131" s="8"/>
      <c r="J131" s="8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8"/>
      <c r="H132" s="8"/>
      <c r="I132" s="8"/>
      <c r="J132" s="8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8"/>
      <c r="H133" s="8"/>
      <c r="I133" s="8"/>
      <c r="J133" s="8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8"/>
      <c r="H134" s="8"/>
      <c r="I134" s="8"/>
      <c r="J134" s="8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8"/>
      <c r="H135" s="8"/>
      <c r="I135" s="8"/>
      <c r="J135" s="8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8"/>
      <c r="H136" s="8"/>
      <c r="I136" s="8"/>
      <c r="J136" s="8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8"/>
      <c r="H137" s="8"/>
      <c r="I137" s="8"/>
      <c r="J137" s="8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8"/>
      <c r="H138" s="8"/>
      <c r="I138" s="8"/>
      <c r="J138" s="8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8"/>
      <c r="H139" s="8"/>
      <c r="I139" s="8"/>
      <c r="J139" s="8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8"/>
      <c r="H140" s="8"/>
      <c r="I140" s="8"/>
      <c r="J140" s="8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8"/>
      <c r="H141" s="8"/>
      <c r="I141" s="8"/>
      <c r="J141" s="8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8"/>
      <c r="H142" s="8"/>
      <c r="I142" s="8"/>
      <c r="J142" s="8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8"/>
      <c r="H143" s="8"/>
      <c r="I143" s="8"/>
      <c r="J143" s="8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8"/>
      <c r="H144" s="8"/>
      <c r="I144" s="8"/>
      <c r="J144" s="8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8"/>
      <c r="H145" s="8"/>
      <c r="I145" s="8"/>
      <c r="J145" s="8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8"/>
      <c r="H146" s="8"/>
      <c r="I146" s="8"/>
      <c r="J146" s="8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8"/>
      <c r="H147" s="8"/>
      <c r="I147" s="8"/>
      <c r="J147" s="8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8"/>
      <c r="H148" s="8"/>
      <c r="I148" s="8"/>
      <c r="J148" s="8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8"/>
      <c r="H149" s="8"/>
      <c r="I149" s="8"/>
      <c r="J149" s="8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8"/>
      <c r="H150" s="8"/>
      <c r="I150" s="8"/>
      <c r="J150" s="8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8"/>
      <c r="H151" s="8"/>
      <c r="I151" s="8"/>
      <c r="J151" s="8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8"/>
      <c r="H152" s="8"/>
      <c r="I152" s="8"/>
      <c r="J152" s="8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8"/>
      <c r="H153" s="8"/>
      <c r="I153" s="8"/>
      <c r="J153" s="8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8"/>
      <c r="H154" s="8"/>
      <c r="I154" s="8"/>
      <c r="J154" s="8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8"/>
      <c r="H155" s="8"/>
      <c r="I155" s="8"/>
      <c r="J155" s="8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8"/>
      <c r="H156" s="8"/>
      <c r="I156" s="8"/>
      <c r="J156" s="8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8"/>
      <c r="H157" s="8"/>
      <c r="I157" s="8"/>
      <c r="J157" s="8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8"/>
      <c r="H158" s="8"/>
      <c r="I158" s="8"/>
      <c r="J158" s="8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8"/>
      <c r="H159" s="8"/>
      <c r="I159" s="8"/>
      <c r="J159" s="8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8"/>
      <c r="H160" s="8"/>
      <c r="I160" s="8"/>
      <c r="J160" s="8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8"/>
      <c r="H161" s="8"/>
      <c r="I161" s="8"/>
      <c r="J161" s="8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8"/>
      <c r="H162" s="8"/>
      <c r="I162" s="8"/>
      <c r="J162" s="8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8"/>
      <c r="H163" s="8"/>
      <c r="I163" s="8"/>
      <c r="J163" s="8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8"/>
      <c r="H164" s="8"/>
      <c r="I164" s="8"/>
      <c r="J164" s="8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8"/>
      <c r="H165" s="8"/>
      <c r="I165" s="8"/>
      <c r="J165" s="8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8"/>
      <c r="H166" s="8"/>
      <c r="I166" s="8"/>
      <c r="J166" s="8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8"/>
      <c r="H167" s="8"/>
      <c r="I167" s="8"/>
      <c r="J167" s="8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8"/>
      <c r="H168" s="8"/>
      <c r="I168" s="8"/>
      <c r="J168" s="8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8"/>
      <c r="H169" s="8"/>
      <c r="I169" s="8"/>
      <c r="J169" s="8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8"/>
      <c r="H170" s="8"/>
      <c r="I170" s="8"/>
      <c r="J170" s="8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8"/>
      <c r="H171" s="8"/>
      <c r="I171" s="8"/>
      <c r="J171" s="8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8"/>
      <c r="H172" s="8"/>
      <c r="I172" s="8"/>
      <c r="J172" s="8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8"/>
      <c r="H173" s="8"/>
      <c r="I173" s="8"/>
      <c r="J173" s="8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8"/>
      <c r="H174" s="8"/>
      <c r="I174" s="8"/>
      <c r="J174" s="8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8"/>
      <c r="H175" s="8"/>
      <c r="I175" s="8"/>
      <c r="J175" s="8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8"/>
      <c r="H181" s="8"/>
      <c r="I181" s="8"/>
      <c r="J181" s="8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8"/>
      <c r="H182" s="8"/>
      <c r="I182" s="8"/>
      <c r="J182" s="8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8"/>
      <c r="H183" s="8"/>
      <c r="I183" s="8"/>
      <c r="J183" s="8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8"/>
      <c r="H184" s="8"/>
      <c r="I184" s="8"/>
      <c r="J184" s="8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8"/>
      <c r="H185" s="8"/>
      <c r="I185" s="8"/>
      <c r="J185" s="8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8"/>
      <c r="H186" s="8"/>
      <c r="I186" s="8"/>
      <c r="J186" s="8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8"/>
      <c r="H187" s="8"/>
      <c r="I187" s="8"/>
      <c r="J187" s="8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8"/>
      <c r="H188" s="8"/>
      <c r="I188" s="8"/>
      <c r="J188" s="8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8"/>
      <c r="H189" s="8"/>
      <c r="I189" s="8"/>
      <c r="J189" s="8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8"/>
      <c r="H190" s="8"/>
      <c r="I190" s="8"/>
      <c r="J190" s="8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8"/>
      <c r="H191" s="8"/>
      <c r="I191" s="8"/>
      <c r="J191" s="8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8"/>
      <c r="H192" s="8"/>
      <c r="I192" s="8"/>
      <c r="J192" s="8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8"/>
      <c r="H193" s="8"/>
      <c r="I193" s="8"/>
      <c r="J193" s="8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8"/>
      <c r="H194" s="8"/>
      <c r="I194" s="8"/>
      <c r="J194" s="8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8"/>
      <c r="H195" s="8"/>
      <c r="I195" s="8"/>
      <c r="J195" s="8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8"/>
      <c r="H196" s="8"/>
      <c r="I196" s="8"/>
      <c r="J196" s="8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8"/>
      <c r="H197" s="8"/>
      <c r="I197" s="8"/>
      <c r="J197" s="8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8"/>
      <c r="H198" s="8"/>
      <c r="I198" s="8"/>
      <c r="J198" s="8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8"/>
      <c r="H199" s="8"/>
      <c r="I199" s="8"/>
      <c r="J199" s="8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8"/>
      <c r="H200" s="8"/>
      <c r="I200" s="8"/>
      <c r="J200" s="8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8"/>
      <c r="H201" s="8"/>
      <c r="I201" s="8"/>
      <c r="J201" s="8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8"/>
      <c r="H202" s="8"/>
      <c r="I202" s="8"/>
      <c r="J202" s="8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8"/>
      <c r="H203" s="8"/>
      <c r="I203" s="8"/>
      <c r="J203" s="8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8"/>
      <c r="H204" s="8"/>
      <c r="I204" s="8"/>
      <c r="J204" s="8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8"/>
      <c r="H205" s="8"/>
      <c r="I205" s="8"/>
      <c r="J205" s="8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8"/>
      <c r="H206" s="8"/>
      <c r="I206" s="8"/>
      <c r="J206" s="8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8"/>
      <c r="H207" s="8"/>
      <c r="I207" s="8"/>
      <c r="J207" s="8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8"/>
      <c r="H208" s="8"/>
      <c r="I208" s="8"/>
      <c r="J208" s="8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8"/>
      <c r="H209" s="8"/>
      <c r="I209" s="8"/>
      <c r="J209" s="8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8"/>
      <c r="H210" s="8"/>
      <c r="I210" s="8"/>
      <c r="J210" s="8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8"/>
      <c r="H211" s="8"/>
      <c r="I211" s="8"/>
      <c r="J211" s="8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8"/>
      <c r="H212" s="8"/>
      <c r="I212" s="8"/>
      <c r="J212" s="8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8"/>
      <c r="H213" s="8"/>
      <c r="I213" s="8"/>
      <c r="J213" s="8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8"/>
      <c r="H214" s="8"/>
      <c r="I214" s="8"/>
      <c r="J214" s="8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8"/>
      <c r="H215" s="8"/>
      <c r="I215" s="8"/>
      <c r="J215" s="8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8"/>
      <c r="H216" s="8"/>
      <c r="I216" s="8"/>
      <c r="J216" s="8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8"/>
      <c r="H217" s="8"/>
      <c r="I217" s="8"/>
      <c r="J217" s="8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8"/>
      <c r="H218" s="8"/>
      <c r="I218" s="8"/>
      <c r="J218" s="8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8"/>
      <c r="H219" s="8"/>
      <c r="I219" s="8"/>
      <c r="J219" s="8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8"/>
      <c r="H220" s="8"/>
      <c r="I220" s="8"/>
      <c r="J220" s="8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8"/>
      <c r="H221" s="8"/>
      <c r="I221" s="8"/>
      <c r="J221" s="8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8"/>
      <c r="H222" s="8"/>
      <c r="I222" s="8"/>
      <c r="J222" s="8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8"/>
      <c r="H223" s="8"/>
      <c r="I223" s="8"/>
      <c r="J223" s="8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8"/>
      <c r="H224" s="8"/>
      <c r="I224" s="8"/>
      <c r="J224" s="8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8"/>
      <c r="H225" s="8"/>
      <c r="I225" s="8"/>
      <c r="J225" s="8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8"/>
      <c r="H226" s="8"/>
      <c r="I226" s="8"/>
      <c r="J226" s="8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8"/>
      <c r="H227" s="8"/>
      <c r="I227" s="8"/>
      <c r="J227" s="8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8"/>
      <c r="H228" s="8"/>
      <c r="I228" s="8"/>
      <c r="J228" s="8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8"/>
      <c r="H229" s="8"/>
      <c r="I229" s="8"/>
      <c r="J229" s="8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8"/>
      <c r="H230" s="8"/>
      <c r="I230" s="8"/>
      <c r="J230" s="8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8"/>
      <c r="H231" s="8"/>
      <c r="I231" s="8"/>
      <c r="J231" s="8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8"/>
      <c r="H232" s="8"/>
      <c r="I232" s="8"/>
      <c r="J232" s="8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8"/>
      <c r="H233" s="8"/>
      <c r="I233" s="8"/>
      <c r="J233" s="8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8"/>
      <c r="H234" s="8"/>
      <c r="I234" s="8"/>
      <c r="J234" s="8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8"/>
      <c r="H235" s="8"/>
      <c r="I235" s="8"/>
      <c r="J235" s="8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8"/>
      <c r="H236" s="8"/>
      <c r="I236" s="8"/>
      <c r="J236" s="8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8"/>
      <c r="H237" s="8"/>
      <c r="I237" s="8"/>
      <c r="J237" s="8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8"/>
      <c r="H238" s="8"/>
      <c r="I238" s="8"/>
      <c r="J238" s="8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8"/>
      <c r="H239" s="8"/>
      <c r="I239" s="8"/>
      <c r="J239" s="8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8"/>
      <c r="H240" s="8"/>
      <c r="I240" s="8"/>
      <c r="J240" s="8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8"/>
      <c r="H241" s="8"/>
      <c r="I241" s="8"/>
      <c r="J241" s="8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8"/>
      <c r="H242" s="8"/>
      <c r="I242" s="8"/>
      <c r="J242" s="8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8"/>
      <c r="H243" s="8"/>
      <c r="I243" s="8"/>
      <c r="J243" s="8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8"/>
      <c r="H244" s="8"/>
      <c r="I244" s="8"/>
      <c r="J244" s="8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8"/>
      <c r="H245" s="8"/>
      <c r="I245" s="8"/>
      <c r="J245" s="8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8"/>
      <c r="H246" s="8"/>
      <c r="I246" s="8"/>
      <c r="J246" s="8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8"/>
      <c r="H247" s="8"/>
      <c r="I247" s="8"/>
      <c r="J247" s="8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8"/>
      <c r="H248" s="8"/>
      <c r="I248" s="8"/>
      <c r="J248" s="8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8"/>
      <c r="H249" s="8"/>
      <c r="I249" s="8"/>
      <c r="J249" s="8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8"/>
      <c r="H250" s="8"/>
      <c r="I250" s="8"/>
      <c r="J250" s="8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8"/>
      <c r="H251" s="8"/>
      <c r="I251" s="8"/>
      <c r="J251" s="8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8"/>
      <c r="H252" s="8"/>
      <c r="I252" s="8"/>
      <c r="J252" s="8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8"/>
      <c r="H253" s="8"/>
      <c r="I253" s="8"/>
      <c r="J253" s="8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8"/>
      <c r="H254" s="8"/>
      <c r="I254" s="8"/>
      <c r="J254" s="8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8"/>
      <c r="H255" s="8"/>
      <c r="I255" s="8"/>
      <c r="J255" s="8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8"/>
      <c r="H256" s="8"/>
      <c r="I256" s="8"/>
      <c r="J256" s="8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8"/>
      <c r="H257" s="8"/>
      <c r="I257" s="8"/>
      <c r="J257" s="8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8"/>
      <c r="H258" s="8"/>
      <c r="I258" s="8"/>
      <c r="J258" s="8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8"/>
      <c r="H259" s="8"/>
      <c r="I259" s="8"/>
      <c r="J259" s="8"/>
      <c r="K259" s="7"/>
      <c r="L259" s="7"/>
    </row>
    <row r="260" spans="1:12" ht="15">
      <c r="A260" s="7"/>
      <c r="B260" s="7"/>
      <c r="C260" s="7"/>
      <c r="D260" s="7"/>
      <c r="E260" s="7"/>
      <c r="F260" s="7"/>
      <c r="G260" s="8"/>
      <c r="H260" s="8"/>
      <c r="I260" s="8"/>
      <c r="J260" s="8"/>
      <c r="K260" s="7"/>
      <c r="L260" s="7"/>
    </row>
    <row r="261" spans="1:12" ht="15">
      <c r="A261" s="7"/>
      <c r="B261" s="7"/>
      <c r="C261" s="7"/>
      <c r="D261" s="7"/>
      <c r="E261" s="7"/>
      <c r="G261" s="8"/>
      <c r="H261" s="8"/>
      <c r="I261" s="8"/>
      <c r="J261" s="8"/>
      <c r="K261" s="7"/>
      <c r="L261" s="7"/>
    </row>
    <row r="262" spans="1:12" ht="15">
      <c r="A262" s="7"/>
      <c r="B262" s="7"/>
      <c r="C262" s="7"/>
      <c r="D262" s="7"/>
      <c r="E262" s="7"/>
      <c r="G262" s="8"/>
      <c r="H262" s="8"/>
      <c r="I262" s="8"/>
      <c r="J262" s="8"/>
      <c r="K262" s="7"/>
      <c r="L262" s="7"/>
    </row>
    <row r="263" spans="1:12" ht="15">
      <c r="A263" s="7"/>
      <c r="B263" s="7"/>
      <c r="C263" s="7"/>
      <c r="D263" s="7"/>
      <c r="E263" s="7"/>
      <c r="G263" s="8"/>
      <c r="H263" s="8"/>
      <c r="I263" s="8"/>
      <c r="J263" s="8"/>
      <c r="K263" s="7"/>
      <c r="L263" s="7"/>
    </row>
  </sheetData>
  <sheetProtection password="CCDD" sheet="1"/>
  <mergeCells count="8">
    <mergeCell ref="G6:G8"/>
    <mergeCell ref="C6:D7"/>
    <mergeCell ref="L6:L8"/>
    <mergeCell ref="A6:B7"/>
    <mergeCell ref="K6:K8"/>
    <mergeCell ref="H6:J7"/>
    <mergeCell ref="E6:E8"/>
    <mergeCell ref="F6:F8"/>
  </mergeCells>
  <conditionalFormatting sqref="A256:E262 G256:L262 F253:F259 A10:L10">
    <cfRule type="expression" priority="10" dxfId="9" stopIfTrue="1">
      <formula>HasError()</formula>
    </cfRule>
    <cfRule type="expression" priority="11" dxfId="10" stopIfTrue="1">
      <formula>LockedByCondition()</formula>
    </cfRule>
    <cfRule type="expression" priority="12" dxfId="11" stopIfTrue="1">
      <formula>Locked()</formula>
    </cfRule>
  </conditionalFormatting>
  <dataValidations count="1">
    <dataValidation type="list" allowBlank="1" showInputMessage="1" showErrorMessage="1" prompt="ВЫБЕРИТЕ СВОЁ УЧРЕЖДЕНИЕ" sqref="C4">
      <formula1>список1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2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58"/>
  <sheetViews>
    <sheetView zoomScale="70" zoomScaleNormal="70" zoomScalePageLayoutView="0" workbookViewId="0" topLeftCell="A1">
      <selection activeCell="K25" sqref="K25"/>
    </sheetView>
  </sheetViews>
  <sheetFormatPr defaultColWidth="9.140625" defaultRowHeight="15"/>
  <cols>
    <col min="1" max="1" width="12.140625" style="1" customWidth="1"/>
    <col min="2" max="2" width="42.7109375" style="1" customWidth="1"/>
    <col min="3" max="3" width="4.28125" style="1" customWidth="1"/>
    <col min="4" max="4" width="67.28125" style="1" customWidth="1"/>
    <col min="5" max="5" width="5.57421875" style="1" customWidth="1"/>
    <col min="6" max="6" width="12.28125" style="1" customWidth="1"/>
    <col min="7" max="7" width="11.57421875" style="1" customWidth="1"/>
    <col min="8" max="8" width="13.140625" style="1" customWidth="1"/>
    <col min="9" max="9" width="14.7109375" style="1" customWidth="1"/>
    <col min="10" max="10" width="14.421875" style="1" customWidth="1"/>
    <col min="11" max="11" width="43.140625" style="1" customWidth="1"/>
    <col min="12" max="12" width="7.7109375" style="1" customWidth="1"/>
    <col min="13" max="13" width="3.7109375" style="1" customWidth="1"/>
    <col min="14" max="14" width="5.00390625" style="31" customWidth="1"/>
    <col min="15" max="15" width="90.57421875" style="31" bestFit="1" customWidth="1"/>
    <col min="16" max="16" width="43.7109375" style="31" customWidth="1"/>
    <col min="17" max="16384" width="9.140625" style="1" customWidth="1"/>
  </cols>
  <sheetData>
    <row r="1" spans="1:16" s="19" customFormat="1" ht="15.75">
      <c r="A1" s="17" t="s">
        <v>14</v>
      </c>
      <c r="B1" s="61">
        <f>УСЛУГИ!B1</f>
        <v>43373</v>
      </c>
      <c r="C1" s="18"/>
      <c r="D1" s="18"/>
      <c r="E1" s="18"/>
      <c r="F1" s="18"/>
      <c r="G1" s="2" t="s">
        <v>12</v>
      </c>
      <c r="H1" s="18"/>
      <c r="I1" s="16"/>
      <c r="J1" s="16"/>
      <c r="K1" s="16"/>
      <c r="L1" s="16"/>
      <c r="N1" s="31" t="e">
        <f>CONCATENATE(P1," (",O1,")")</f>
        <v>#N/A</v>
      </c>
      <c r="O1" s="31" t="e">
        <f>VLOOKUP(C3,Лист1!F2:H79,3,0)</f>
        <v>#N/A</v>
      </c>
      <c r="P1" s="31"/>
    </row>
    <row r="2" spans="1:15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  <c r="N2" s="31" t="e">
        <f>CONCATENATE(P2," (",O2,")")</f>
        <v>#N/A</v>
      </c>
      <c r="O2" s="31" t="e">
        <f>VLOOKUP(C3,Лист1!F2:H79,3,0)</f>
        <v>#N/A</v>
      </c>
    </row>
    <row r="3" spans="1:35" s="12" customFormat="1" ht="21" customHeight="1">
      <c r="A3" s="14" t="s">
        <v>2</v>
      </c>
      <c r="B3" s="14">
        <f>УСЛУГИ!B3</f>
        <v>2511037974</v>
      </c>
      <c r="C3" s="39" t="str">
        <f>VLOOKUP(УСЛУГИ!C3,коруслуги,1,0)</f>
        <v>МБОУ "СОШ С.КРАСНЫЙ ЯР"</v>
      </c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6"/>
      <c r="AE3" s="16"/>
      <c r="AF3" s="16"/>
      <c r="AG3" s="16"/>
      <c r="AH3" s="16"/>
      <c r="AI3" s="16"/>
    </row>
    <row r="4" spans="1:12" ht="3.7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5"/>
      <c r="L4" s="5"/>
    </row>
    <row r="5" spans="1:12" ht="14.25" customHeight="1">
      <c r="A5" s="48" t="str">
        <f>Объём!A5</f>
        <v>260318</v>
      </c>
      <c r="B5" s="5"/>
      <c r="C5" s="5"/>
      <c r="D5" s="5"/>
      <c r="E5" s="5"/>
      <c r="F5" s="6"/>
      <c r="G5" s="6"/>
      <c r="H5" s="5"/>
      <c r="I5" s="5"/>
      <c r="J5" s="5"/>
      <c r="K5" s="5"/>
      <c r="L5" s="5"/>
    </row>
    <row r="6" spans="1:16" ht="15" customHeight="1">
      <c r="A6" s="202" t="s">
        <v>8</v>
      </c>
      <c r="B6" s="202"/>
      <c r="C6" s="202" t="s">
        <v>10</v>
      </c>
      <c r="D6" s="202" t="s">
        <v>5</v>
      </c>
      <c r="E6" s="213" t="s">
        <v>116</v>
      </c>
      <c r="F6" s="202" t="s">
        <v>1</v>
      </c>
      <c r="G6" s="194" t="s">
        <v>331</v>
      </c>
      <c r="H6" s="206" t="s">
        <v>100</v>
      </c>
      <c r="I6" s="206"/>
      <c r="J6" s="206"/>
      <c r="K6" s="214" t="s">
        <v>6</v>
      </c>
      <c r="M6" s="31"/>
      <c r="O6" s="202" t="s">
        <v>5</v>
      </c>
      <c r="P6" s="1"/>
    </row>
    <row r="7" spans="1:16" ht="15">
      <c r="A7" s="202"/>
      <c r="B7" s="202"/>
      <c r="C7" s="202"/>
      <c r="D7" s="202"/>
      <c r="E7" s="202"/>
      <c r="F7" s="202"/>
      <c r="G7" s="195"/>
      <c r="H7" s="206"/>
      <c r="I7" s="206"/>
      <c r="J7" s="206"/>
      <c r="K7" s="214"/>
      <c r="M7" s="31"/>
      <c r="O7" s="202"/>
      <c r="P7" s="1"/>
    </row>
    <row r="8" spans="1:16" ht="50.25" customHeight="1">
      <c r="A8" s="20" t="s">
        <v>7</v>
      </c>
      <c r="B8" s="20" t="s">
        <v>13</v>
      </c>
      <c r="C8" s="108" t="s">
        <v>107</v>
      </c>
      <c r="D8" s="20" t="s">
        <v>106</v>
      </c>
      <c r="E8" s="20" t="s">
        <v>107</v>
      </c>
      <c r="F8" s="20" t="s">
        <v>106</v>
      </c>
      <c r="G8" s="195"/>
      <c r="H8" s="29" t="s">
        <v>98</v>
      </c>
      <c r="I8" s="30" t="s">
        <v>4</v>
      </c>
      <c r="J8" s="30" t="s">
        <v>15</v>
      </c>
      <c r="K8" s="215"/>
      <c r="M8" s="31"/>
      <c r="O8" s="210"/>
      <c r="P8" s="1"/>
    </row>
    <row r="9" spans="1:15" s="67" customFormat="1" ht="12" customHeight="1">
      <c r="A9" s="62">
        <v>1</v>
      </c>
      <c r="B9" s="62">
        <v>2</v>
      </c>
      <c r="C9" s="63">
        <v>4</v>
      </c>
      <c r="D9" s="63">
        <v>3</v>
      </c>
      <c r="E9" s="63">
        <v>5</v>
      </c>
      <c r="F9" s="26">
        <v>6</v>
      </c>
      <c r="G9" s="64">
        <v>7</v>
      </c>
      <c r="H9" s="65">
        <v>8</v>
      </c>
      <c r="I9" s="26">
        <v>9</v>
      </c>
      <c r="J9" s="26">
        <v>10</v>
      </c>
      <c r="K9" s="27">
        <v>11</v>
      </c>
      <c r="L9" s="66"/>
      <c r="M9" s="66"/>
      <c r="N9" s="66"/>
      <c r="O9" s="63">
        <v>4</v>
      </c>
    </row>
    <row r="10" spans="1:15" s="47" customFormat="1" ht="1.5" customHeight="1">
      <c r="A10" s="46" t="s">
        <v>108</v>
      </c>
      <c r="B10" s="46" t="s">
        <v>109</v>
      </c>
      <c r="C10" s="46" t="s">
        <v>111</v>
      </c>
      <c r="D10" s="46" t="s">
        <v>115</v>
      </c>
      <c r="E10" s="46" t="s">
        <v>112</v>
      </c>
      <c r="F10" s="46" t="s">
        <v>113</v>
      </c>
      <c r="G10" s="46" t="s">
        <v>168</v>
      </c>
      <c r="H10" s="46" t="s">
        <v>169</v>
      </c>
      <c r="I10" s="46" t="s">
        <v>334</v>
      </c>
      <c r="J10" s="46" t="s">
        <v>352</v>
      </c>
      <c r="K10" s="46" t="s">
        <v>333</v>
      </c>
      <c r="O10" s="45"/>
    </row>
    <row r="11" spans="1:254" ht="47.25">
      <c r="A11" s="139" t="str">
        <f>УСЛУГИ!C11</f>
        <v>34787000301000101000101</v>
      </c>
      <c r="B11" s="140" t="str">
        <f>УСЛУГИ!D11</f>
        <v>Реализация основных общеобразовательных программ начального общего образования</v>
      </c>
      <c r="C11" s="140">
        <v>10</v>
      </c>
      <c r="D11" s="140" t="s">
        <v>11</v>
      </c>
      <c r="E11" s="140" t="s">
        <v>117</v>
      </c>
      <c r="F11" s="140" t="s">
        <v>180</v>
      </c>
      <c r="G11" s="140">
        <v>80</v>
      </c>
      <c r="H11" s="140">
        <f aca="true" t="shared" si="0" ref="H11:H19">IF(ISERR(100*I11/J11),"",100*I11/J11)</f>
        <v>85.71428571428571</v>
      </c>
      <c r="I11" s="179">
        <v>6</v>
      </c>
      <c r="J11" s="179">
        <v>7</v>
      </c>
      <c r="K11" s="105"/>
      <c r="L11" s="47"/>
      <c r="M11" s="47"/>
      <c r="N11" s="47"/>
      <c r="O11" s="68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</row>
    <row r="12" spans="1:254" ht="47.25">
      <c r="A12" s="139" t="str">
        <f>A11</f>
        <v>34787000301000101000101</v>
      </c>
      <c r="B12" s="143" t="str">
        <f>B11</f>
        <v>Реализация основных общеобразовательных программ начального общего образования</v>
      </c>
      <c r="C12" s="140">
        <v>15</v>
      </c>
      <c r="D12" s="140" t="s">
        <v>348</v>
      </c>
      <c r="E12" s="140" t="s">
        <v>117</v>
      </c>
      <c r="F12" s="140" t="s">
        <v>180</v>
      </c>
      <c r="G12" s="140">
        <v>40</v>
      </c>
      <c r="H12" s="140">
        <f t="shared" si="0"/>
      </c>
      <c r="I12" s="179"/>
      <c r="J12" s="179"/>
      <c r="K12" s="105"/>
      <c r="L12" s="47"/>
      <c r="M12" s="47"/>
      <c r="N12" s="47"/>
      <c r="O12" s="68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ht="47.25">
      <c r="A13" s="139" t="str">
        <f>A12</f>
        <v>34787000301000101000101</v>
      </c>
      <c r="B13" s="143" t="str">
        <f>B12</f>
        <v>Реализация основных общеобразовательных программ начального общего образования</v>
      </c>
      <c r="C13" s="140">
        <v>25</v>
      </c>
      <c r="D13" s="140" t="s">
        <v>349</v>
      </c>
      <c r="E13" s="140" t="s">
        <v>117</v>
      </c>
      <c r="F13" s="140" t="s">
        <v>180</v>
      </c>
      <c r="G13" s="140">
        <v>100</v>
      </c>
      <c r="H13" s="140">
        <f t="shared" si="0"/>
      </c>
      <c r="I13" s="179" t="s">
        <v>441</v>
      </c>
      <c r="J13" s="179" t="s">
        <v>441</v>
      </c>
      <c r="K13" s="105"/>
      <c r="L13" s="47"/>
      <c r="M13" s="47"/>
      <c r="N13" s="47"/>
      <c r="O13" s="68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51" customHeight="1">
      <c r="A14" s="139" t="str">
        <f>A12</f>
        <v>34787000301000101000101</v>
      </c>
      <c r="B14" s="143" t="str">
        <f>B12</f>
        <v>Реализация основных общеобразовательных программ начального общего образования</v>
      </c>
      <c r="C14" s="140">
        <v>30</v>
      </c>
      <c r="D14" s="140" t="s">
        <v>0</v>
      </c>
      <c r="E14" s="140" t="s">
        <v>117</v>
      </c>
      <c r="F14" s="140" t="s">
        <v>180</v>
      </c>
      <c r="G14" s="140">
        <v>100</v>
      </c>
      <c r="H14" s="140">
        <f t="shared" si="0"/>
        <v>100</v>
      </c>
      <c r="I14" s="179">
        <v>3</v>
      </c>
      <c r="J14" s="179">
        <v>3</v>
      </c>
      <c r="K14" s="105"/>
      <c r="L14" s="47"/>
      <c r="M14" s="47"/>
      <c r="N14" s="47"/>
      <c r="O14" s="68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ht="51" customHeight="1">
      <c r="A15" s="139" t="str">
        <f>A13</f>
        <v>34787000301000101000101</v>
      </c>
      <c r="B15" s="143" t="str">
        <f>B13</f>
        <v>Реализация основных общеобразовательных программ начального общего образования</v>
      </c>
      <c r="C15" s="140">
        <v>40</v>
      </c>
      <c r="D15" s="140" t="s">
        <v>338</v>
      </c>
      <c r="E15" s="140" t="s">
        <v>117</v>
      </c>
      <c r="F15" s="140" t="s">
        <v>180</v>
      </c>
      <c r="G15" s="140">
        <v>100</v>
      </c>
      <c r="H15" s="140">
        <f t="shared" si="0"/>
        <v>100</v>
      </c>
      <c r="I15" s="179">
        <v>3</v>
      </c>
      <c r="J15" s="179">
        <v>3</v>
      </c>
      <c r="K15" s="105"/>
      <c r="L15" s="47"/>
      <c r="M15" s="47"/>
      <c r="N15" s="47"/>
      <c r="O15" s="68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ht="47.25">
      <c r="A16" s="172" t="str">
        <f>УСЛУГИ!C12</f>
        <v>35791000301000101004101</v>
      </c>
      <c r="B16" s="173" t="str">
        <f>УСЛУГИ!D12</f>
        <v>Реализация основных общеобразовательных программ основного общего образования</v>
      </c>
      <c r="C16" s="173">
        <v>5</v>
      </c>
      <c r="D16" s="173" t="s">
        <v>347</v>
      </c>
      <c r="E16" s="173" t="s">
        <v>117</v>
      </c>
      <c r="F16" s="173" t="s">
        <v>180</v>
      </c>
      <c r="G16" s="173">
        <v>100</v>
      </c>
      <c r="H16" s="173">
        <f t="shared" si="0"/>
        <v>100</v>
      </c>
      <c r="I16" s="179">
        <v>12</v>
      </c>
      <c r="J16" s="179">
        <v>12</v>
      </c>
      <c r="K16" s="105"/>
      <c r="L16" s="47"/>
      <c r="M16" s="47"/>
      <c r="N16" s="47"/>
      <c r="O16" s="68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ht="47.25">
      <c r="A17" s="172" t="str">
        <f aca="true" t="shared" si="1" ref="A17:B19">A16</f>
        <v>35791000301000101004101</v>
      </c>
      <c r="B17" s="174" t="str">
        <f t="shared" si="1"/>
        <v>Реализация основных общеобразовательных программ основного общего образования</v>
      </c>
      <c r="C17" s="174">
        <v>10</v>
      </c>
      <c r="D17" s="174" t="s">
        <v>11</v>
      </c>
      <c r="E17" s="174" t="s">
        <v>117</v>
      </c>
      <c r="F17" s="174" t="s">
        <v>180</v>
      </c>
      <c r="G17" s="174">
        <v>80</v>
      </c>
      <c r="H17" s="173">
        <f t="shared" si="0"/>
        <v>80</v>
      </c>
      <c r="I17" s="179">
        <v>4</v>
      </c>
      <c r="J17" s="179">
        <v>5</v>
      </c>
      <c r="K17" s="105"/>
      <c r="L17" s="47"/>
      <c r="M17" s="47"/>
      <c r="N17" s="47"/>
      <c r="O17" s="68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ht="47.25">
      <c r="A18" s="172" t="str">
        <f t="shared" si="1"/>
        <v>35791000301000101004101</v>
      </c>
      <c r="B18" s="174" t="str">
        <f t="shared" si="1"/>
        <v>Реализация основных общеобразовательных программ основного общего образования</v>
      </c>
      <c r="C18" s="174">
        <v>30</v>
      </c>
      <c r="D18" s="174" t="s">
        <v>0</v>
      </c>
      <c r="E18" s="174" t="s">
        <v>117</v>
      </c>
      <c r="F18" s="174" t="s">
        <v>180</v>
      </c>
      <c r="G18" s="174">
        <v>100</v>
      </c>
      <c r="H18" s="173">
        <f t="shared" si="0"/>
        <v>66.66666666666667</v>
      </c>
      <c r="I18" s="179">
        <v>2</v>
      </c>
      <c r="J18" s="179">
        <v>3</v>
      </c>
      <c r="K18" s="105"/>
      <c r="L18" s="47"/>
      <c r="M18" s="47"/>
      <c r="N18" s="47"/>
      <c r="O18" s="68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ht="51" customHeight="1">
      <c r="A19" s="172" t="str">
        <f t="shared" si="1"/>
        <v>35791000301000101004101</v>
      </c>
      <c r="B19" s="174" t="str">
        <f t="shared" si="1"/>
        <v>Реализация основных общеобразовательных программ основного общего образования</v>
      </c>
      <c r="C19" s="174">
        <v>40</v>
      </c>
      <c r="D19" s="174" t="s">
        <v>338</v>
      </c>
      <c r="E19" s="174" t="s">
        <v>117</v>
      </c>
      <c r="F19" s="174" t="s">
        <v>180</v>
      </c>
      <c r="G19" s="174">
        <v>100</v>
      </c>
      <c r="H19" s="173">
        <f t="shared" si="0"/>
        <v>100</v>
      </c>
      <c r="I19" s="179">
        <v>10</v>
      </c>
      <c r="J19" s="179">
        <v>10</v>
      </c>
      <c r="K19" s="105"/>
      <c r="L19" s="47"/>
      <c r="M19" s="47"/>
      <c r="N19" s="47"/>
      <c r="O19" s="68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16" s="119" customFormat="1" ht="15" customHeight="1">
      <c r="A20" s="117"/>
      <c r="B20" s="117"/>
      <c r="C20" s="117"/>
      <c r="D20" s="117"/>
      <c r="E20" s="117"/>
      <c r="F20" s="117"/>
      <c r="G20" s="117"/>
      <c r="H20" s="118"/>
      <c r="I20" s="118"/>
      <c r="J20" s="118"/>
      <c r="K20" s="118"/>
      <c r="L20" s="117"/>
      <c r="N20" s="120"/>
      <c r="O20" s="120"/>
      <c r="P20" s="120"/>
    </row>
    <row r="21" spans="1:12" ht="15" customHeight="1">
      <c r="A21" s="7"/>
      <c r="B21" s="7"/>
      <c r="C21" s="7"/>
      <c r="D21" s="7"/>
      <c r="E21" s="7"/>
      <c r="F21" s="7"/>
      <c r="G21" s="7"/>
      <c r="H21" s="8"/>
      <c r="I21" s="8"/>
      <c r="J21" s="8"/>
      <c r="K21" s="8"/>
      <c r="L21" s="7"/>
    </row>
    <row r="22" spans="1:12" ht="15" customHeight="1">
      <c r="A22" s="7"/>
      <c r="B22" s="7"/>
      <c r="C22" s="7"/>
      <c r="D22" s="7"/>
      <c r="E22" s="7"/>
      <c r="F22" s="7"/>
      <c r="G22" s="7"/>
      <c r="H22" s="8"/>
      <c r="I22" s="8"/>
      <c r="J22" s="8"/>
      <c r="K22" s="8"/>
      <c r="L22" s="7"/>
    </row>
    <row r="23" spans="1:12" ht="15" customHeight="1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7"/>
    </row>
    <row r="24" spans="1:12" ht="15">
      <c r="A24" s="7"/>
      <c r="B24" s="7"/>
      <c r="C24" s="7"/>
      <c r="D24" s="7"/>
      <c r="E24" s="7"/>
      <c r="F24" s="7"/>
      <c r="G24" s="7"/>
      <c r="H24" s="8"/>
      <c r="I24" s="8"/>
      <c r="J24" s="8"/>
      <c r="K24" s="8"/>
      <c r="L24" s="7"/>
    </row>
    <row r="25" spans="1:12" ht="15">
      <c r="A25" s="7"/>
      <c r="B25" s="7"/>
      <c r="C25" s="7"/>
      <c r="D25" s="7"/>
      <c r="E25" s="7"/>
      <c r="F25" s="7"/>
      <c r="G25" s="7"/>
      <c r="H25" s="8"/>
      <c r="I25" s="8"/>
      <c r="J25" s="8"/>
      <c r="K25" s="8"/>
      <c r="L25" s="7"/>
    </row>
    <row r="26" spans="1:12" ht="15">
      <c r="A26" s="7"/>
      <c r="B26" s="7"/>
      <c r="C26" s="7"/>
      <c r="D26" s="7"/>
      <c r="E26" s="7"/>
      <c r="F26" s="7"/>
      <c r="G26" s="7"/>
      <c r="H26" s="8"/>
      <c r="I26" s="8"/>
      <c r="J26" s="8"/>
      <c r="K26" s="8"/>
      <c r="L26" s="7"/>
    </row>
    <row r="27" spans="1:12" ht="15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7"/>
    </row>
    <row r="28" spans="1:12" ht="15">
      <c r="A28" s="7"/>
      <c r="B28" s="7"/>
      <c r="C28" s="7"/>
      <c r="D28" s="7"/>
      <c r="E28" s="7"/>
      <c r="F28" s="7"/>
      <c r="G28" s="7"/>
      <c r="H28" s="8"/>
      <c r="I28" s="8"/>
      <c r="J28" s="8"/>
      <c r="K28" s="8"/>
      <c r="L28" s="7"/>
    </row>
    <row r="29" spans="1:12" ht="15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7"/>
    </row>
    <row r="30" spans="1:12" ht="15">
      <c r="A30" s="7"/>
      <c r="B30" s="7"/>
      <c r="C30" s="7"/>
      <c r="D30" s="7"/>
      <c r="E30" s="7"/>
      <c r="F30" s="7"/>
      <c r="G30" s="7"/>
      <c r="H30" s="8"/>
      <c r="I30" s="8"/>
      <c r="J30" s="8"/>
      <c r="K30" s="8"/>
      <c r="L30" s="7"/>
    </row>
    <row r="31" spans="1:12" ht="15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7"/>
    </row>
    <row r="32" spans="1:12" ht="15">
      <c r="A32" s="7"/>
      <c r="B32" s="7"/>
      <c r="C32" s="7"/>
      <c r="D32" s="7"/>
      <c r="E32" s="7"/>
      <c r="F32" s="7"/>
      <c r="G32" s="7"/>
      <c r="H32" s="8"/>
      <c r="I32" s="8"/>
      <c r="J32" s="8"/>
      <c r="K32" s="8"/>
      <c r="L32" s="7"/>
    </row>
    <row r="33" spans="1:12" ht="15">
      <c r="A33" s="7"/>
      <c r="B33" s="7"/>
      <c r="C33" s="7"/>
      <c r="D33" s="7"/>
      <c r="E33" s="7"/>
      <c r="F33" s="7"/>
      <c r="G33" s="7"/>
      <c r="H33" s="8"/>
      <c r="I33" s="8"/>
      <c r="J33" s="8"/>
      <c r="K33" s="8"/>
      <c r="L33" s="7"/>
    </row>
    <row r="34" spans="1:12" ht="15">
      <c r="A34" s="7"/>
      <c r="B34" s="7"/>
      <c r="C34" s="7"/>
      <c r="D34" s="7"/>
      <c r="E34" s="7"/>
      <c r="F34" s="7"/>
      <c r="G34" s="7"/>
      <c r="H34" s="8"/>
      <c r="I34" s="8"/>
      <c r="J34" s="8"/>
      <c r="K34" s="8"/>
      <c r="L34" s="7"/>
    </row>
    <row r="35" spans="1:12" ht="15">
      <c r="A35" s="7"/>
      <c r="B35" s="7"/>
      <c r="C35" s="7"/>
      <c r="D35" s="7"/>
      <c r="E35" s="7"/>
      <c r="F35" s="7"/>
      <c r="G35" s="7"/>
      <c r="H35" s="8"/>
      <c r="I35" s="8"/>
      <c r="J35" s="8"/>
      <c r="K35" s="8"/>
      <c r="L35" s="7"/>
    </row>
    <row r="36" spans="1:12" ht="15">
      <c r="A36" s="7"/>
      <c r="B36" s="7"/>
      <c r="C36" s="7"/>
      <c r="D36" s="7"/>
      <c r="E36" s="7"/>
      <c r="F36" s="7"/>
      <c r="G36" s="7"/>
      <c r="H36" s="8"/>
      <c r="I36" s="8"/>
      <c r="J36" s="8"/>
      <c r="K36" s="8"/>
      <c r="L36" s="7"/>
    </row>
    <row r="37" spans="1:12" ht="15">
      <c r="A37" s="7"/>
      <c r="B37" s="7"/>
      <c r="C37" s="7"/>
      <c r="D37" s="7"/>
      <c r="E37" s="7"/>
      <c r="F37" s="7"/>
      <c r="G37" s="7"/>
      <c r="H37" s="8"/>
      <c r="I37" s="8"/>
      <c r="J37" s="8"/>
      <c r="K37" s="8"/>
      <c r="L37" s="7"/>
    </row>
    <row r="38" spans="1:12" ht="15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7"/>
    </row>
    <row r="39" spans="1:12" ht="15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7"/>
    </row>
    <row r="40" spans="1:12" ht="15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7"/>
    </row>
    <row r="41" spans="1:12" ht="15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7"/>
    </row>
    <row r="42" spans="1:12" ht="15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7"/>
    </row>
    <row r="43" spans="1:12" ht="15">
      <c r="A43" s="7"/>
      <c r="B43" s="7"/>
      <c r="C43" s="7"/>
      <c r="D43" s="7"/>
      <c r="E43" s="7"/>
      <c r="F43" s="7"/>
      <c r="G43" s="7"/>
      <c r="H43" s="8"/>
      <c r="I43" s="8"/>
      <c r="J43" s="8"/>
      <c r="K43" s="8"/>
      <c r="L43" s="7"/>
    </row>
    <row r="44" spans="1:12" ht="15">
      <c r="A44" s="7"/>
      <c r="B44" s="7"/>
      <c r="C44" s="7"/>
      <c r="D44" s="7"/>
      <c r="E44" s="7"/>
      <c r="F44" s="7"/>
      <c r="G44" s="7"/>
      <c r="H44" s="8"/>
      <c r="I44" s="8"/>
      <c r="J44" s="8"/>
      <c r="K44" s="8"/>
      <c r="L44" s="7"/>
    </row>
    <row r="45" spans="1:12" ht="15">
      <c r="A45" s="7"/>
      <c r="B45" s="7"/>
      <c r="C45" s="7"/>
      <c r="D45" s="7"/>
      <c r="E45" s="7"/>
      <c r="F45" s="7"/>
      <c r="G45" s="7"/>
      <c r="H45" s="8"/>
      <c r="I45" s="8"/>
      <c r="J45" s="8"/>
      <c r="K45" s="8"/>
      <c r="L45" s="7"/>
    </row>
    <row r="46" spans="1:12" ht="15">
      <c r="A46" s="7"/>
      <c r="B46" s="7"/>
      <c r="C46" s="7"/>
      <c r="D46" s="7"/>
      <c r="E46" s="7"/>
      <c r="F46" s="7"/>
      <c r="G46" s="7"/>
      <c r="H46" s="8"/>
      <c r="I46" s="8"/>
      <c r="J46" s="8"/>
      <c r="K46" s="8"/>
      <c r="L46" s="7"/>
    </row>
    <row r="47" spans="1:12" ht="15">
      <c r="A47" s="7"/>
      <c r="B47" s="7"/>
      <c r="C47" s="7"/>
      <c r="D47" s="7"/>
      <c r="E47" s="7"/>
      <c r="F47" s="7"/>
      <c r="G47" s="7"/>
      <c r="H47" s="8"/>
      <c r="I47" s="8"/>
      <c r="J47" s="8"/>
      <c r="K47" s="8"/>
      <c r="L47" s="7"/>
    </row>
    <row r="48" spans="1:12" ht="15">
      <c r="A48" s="7"/>
      <c r="B48" s="7"/>
      <c r="C48" s="7"/>
      <c r="D48" s="7"/>
      <c r="E48" s="7"/>
      <c r="F48" s="7"/>
      <c r="G48" s="7"/>
      <c r="H48" s="8"/>
      <c r="I48" s="8"/>
      <c r="J48" s="8"/>
      <c r="K48" s="8"/>
      <c r="L48" s="7"/>
    </row>
    <row r="49" spans="1:12" ht="15">
      <c r="A49" s="7"/>
      <c r="B49" s="7"/>
      <c r="C49" s="7"/>
      <c r="D49" s="7"/>
      <c r="E49" s="7"/>
      <c r="F49" s="7"/>
      <c r="G49" s="7"/>
      <c r="H49" s="8"/>
      <c r="I49" s="8"/>
      <c r="J49" s="8"/>
      <c r="K49" s="8"/>
      <c r="L49" s="7"/>
    </row>
    <row r="50" spans="1:12" ht="15">
      <c r="A50" s="7"/>
      <c r="B50" s="7"/>
      <c r="C50" s="7"/>
      <c r="D50" s="7"/>
      <c r="E50" s="7"/>
      <c r="F50" s="7"/>
      <c r="G50" s="7"/>
      <c r="H50" s="8"/>
      <c r="I50" s="8"/>
      <c r="J50" s="8"/>
      <c r="K50" s="8"/>
      <c r="L50" s="7"/>
    </row>
    <row r="51" spans="1:12" ht="15">
      <c r="A51" s="7"/>
      <c r="B51" s="7"/>
      <c r="C51" s="7"/>
      <c r="D51" s="7"/>
      <c r="E51" s="7"/>
      <c r="F51" s="7"/>
      <c r="G51" s="7"/>
      <c r="H51" s="8"/>
      <c r="I51" s="8"/>
      <c r="J51" s="8"/>
      <c r="K51" s="8"/>
      <c r="L51" s="7"/>
    </row>
    <row r="52" spans="1:12" ht="15">
      <c r="A52" s="7"/>
      <c r="B52" s="7"/>
      <c r="C52" s="7"/>
      <c r="D52" s="7"/>
      <c r="E52" s="7"/>
      <c r="F52" s="7"/>
      <c r="G52" s="7"/>
      <c r="H52" s="8"/>
      <c r="I52" s="8"/>
      <c r="J52" s="8"/>
      <c r="K52" s="8"/>
      <c r="L52" s="7"/>
    </row>
    <row r="53" spans="1:12" ht="15">
      <c r="A53" s="7"/>
      <c r="B53" s="7"/>
      <c r="C53" s="7"/>
      <c r="D53" s="7"/>
      <c r="E53" s="7"/>
      <c r="F53" s="7"/>
      <c r="G53" s="7"/>
      <c r="H53" s="8"/>
      <c r="I53" s="8"/>
      <c r="J53" s="8"/>
      <c r="K53" s="8"/>
      <c r="L53" s="7"/>
    </row>
    <row r="54" spans="1:12" ht="15">
      <c r="A54" s="7"/>
      <c r="B54" s="7"/>
      <c r="C54" s="7"/>
      <c r="D54" s="7"/>
      <c r="E54" s="7"/>
      <c r="F54" s="7"/>
      <c r="G54" s="7"/>
      <c r="H54" s="8"/>
      <c r="I54" s="8"/>
      <c r="J54" s="8"/>
      <c r="K54" s="8"/>
      <c r="L54" s="7"/>
    </row>
    <row r="55" spans="1:12" ht="15">
      <c r="A55" s="7"/>
      <c r="B55" s="7"/>
      <c r="C55" s="7"/>
      <c r="D55" s="7"/>
      <c r="E55" s="7"/>
      <c r="F55" s="7"/>
      <c r="G55" s="7"/>
      <c r="H55" s="8"/>
      <c r="I55" s="8"/>
      <c r="J55" s="8"/>
      <c r="K55" s="8"/>
      <c r="L55" s="7"/>
    </row>
    <row r="56" spans="1:12" ht="15">
      <c r="A56" s="7"/>
      <c r="B56" s="7"/>
      <c r="C56" s="7"/>
      <c r="D56" s="7"/>
      <c r="E56" s="7"/>
      <c r="F56" s="7"/>
      <c r="G56" s="7"/>
      <c r="H56" s="8"/>
      <c r="I56" s="8"/>
      <c r="J56" s="8"/>
      <c r="K56" s="8"/>
      <c r="L56" s="7"/>
    </row>
    <row r="57" spans="1:12" ht="15">
      <c r="A57" s="7"/>
      <c r="B57" s="7"/>
      <c r="C57" s="7"/>
      <c r="D57" s="7"/>
      <c r="E57" s="7"/>
      <c r="F57" s="7"/>
      <c r="G57" s="7"/>
      <c r="H57" s="8"/>
      <c r="I57" s="8"/>
      <c r="J57" s="8"/>
      <c r="K57" s="8"/>
      <c r="L57" s="7"/>
    </row>
    <row r="58" spans="1:12" ht="15">
      <c r="A58" s="7"/>
      <c r="B58" s="7"/>
      <c r="C58" s="7"/>
      <c r="D58" s="7"/>
      <c r="E58" s="7"/>
      <c r="F58" s="7"/>
      <c r="G58" s="7"/>
      <c r="H58" s="8"/>
      <c r="I58" s="8"/>
      <c r="J58" s="8"/>
      <c r="K58" s="8"/>
      <c r="L58" s="7"/>
    </row>
    <row r="59" spans="1:12" ht="15">
      <c r="A59" s="7"/>
      <c r="B59" s="7"/>
      <c r="C59" s="7"/>
      <c r="D59" s="7"/>
      <c r="E59" s="7"/>
      <c r="F59" s="7"/>
      <c r="G59" s="7"/>
      <c r="H59" s="8"/>
      <c r="I59" s="8"/>
      <c r="J59" s="8"/>
      <c r="K59" s="8"/>
      <c r="L59" s="7"/>
    </row>
    <row r="60" spans="1:12" ht="1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</row>
    <row r="61" spans="1:12" ht="1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</row>
    <row r="62" spans="1:12" ht="1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</row>
    <row r="63" spans="1:12" ht="1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</row>
    <row r="64" spans="1:12" ht="15">
      <c r="A64" s="7"/>
      <c r="B64" s="7"/>
      <c r="C64" s="7"/>
      <c r="D64" s="7"/>
      <c r="E64" s="7"/>
      <c r="F64" s="7"/>
      <c r="G64" s="7"/>
      <c r="H64" s="8"/>
      <c r="I64" s="8"/>
      <c r="J64" s="8"/>
      <c r="K64" s="8"/>
      <c r="L64" s="7"/>
    </row>
    <row r="65" spans="1:12" ht="15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7"/>
    </row>
    <row r="66" spans="1:12" ht="15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7"/>
    </row>
    <row r="67" spans="1:12" ht="15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7"/>
    </row>
    <row r="68" spans="1:12" ht="15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7"/>
    </row>
    <row r="69" spans="1:12" ht="15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7"/>
    </row>
    <row r="70" spans="1:12" ht="15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7"/>
    </row>
    <row r="71" spans="1:12" ht="15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7"/>
    </row>
    <row r="72" spans="1:12" ht="15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7"/>
    </row>
    <row r="73" spans="1:12" ht="15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7"/>
    </row>
    <row r="74" spans="1:12" ht="15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7"/>
    </row>
    <row r="75" spans="1:12" ht="15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7"/>
    </row>
    <row r="76" spans="1:12" ht="15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7"/>
    </row>
    <row r="77" spans="1:12" ht="15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7"/>
    </row>
    <row r="78" spans="1:12" ht="15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7"/>
    </row>
    <row r="79" spans="1:12" ht="15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7"/>
    </row>
    <row r="80" spans="1:12" ht="15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7"/>
    </row>
    <row r="81" spans="1:12" ht="15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7"/>
    </row>
    <row r="82" spans="1:12" ht="15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7"/>
    </row>
    <row r="83" spans="1:12" ht="15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7"/>
    </row>
    <row r="84" spans="1:12" ht="15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7"/>
    </row>
    <row r="85" spans="1:12" ht="15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7"/>
    </row>
    <row r="86" spans="1:12" ht="15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7"/>
    </row>
    <row r="87" spans="1:12" ht="15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7"/>
    </row>
    <row r="88" spans="1:12" ht="15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7"/>
    </row>
    <row r="89" spans="1:12" ht="15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7"/>
    </row>
    <row r="90" spans="1:12" ht="15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7"/>
    </row>
    <row r="91" spans="1:12" ht="15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7"/>
    </row>
    <row r="92" spans="1:12" ht="15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7"/>
    </row>
    <row r="93" spans="1:12" ht="15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7"/>
    </row>
    <row r="94" spans="1:12" ht="15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7"/>
    </row>
    <row r="95" spans="1:12" ht="15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7"/>
    </row>
    <row r="96" spans="1:12" ht="15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7"/>
    </row>
    <row r="97" spans="1:12" ht="15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7"/>
    </row>
    <row r="98" spans="1:12" ht="15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7"/>
    </row>
    <row r="99" spans="1:12" ht="15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8"/>
      <c r="I203" s="8"/>
      <c r="J203" s="8"/>
      <c r="K203" s="8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8"/>
      <c r="I204" s="8"/>
      <c r="J204" s="8"/>
      <c r="K204" s="8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7"/>
    </row>
    <row r="247" spans="1:12" ht="15">
      <c r="A247" s="7"/>
      <c r="B247" s="7"/>
      <c r="C247" s="7"/>
      <c r="D247" s="7"/>
      <c r="E247" s="7"/>
      <c r="F247" s="7"/>
      <c r="G247" s="7"/>
      <c r="H247" s="8"/>
      <c r="I247" s="8"/>
      <c r="J247" s="8"/>
      <c r="K247" s="8"/>
      <c r="L247" s="7"/>
    </row>
    <row r="248" spans="1:12" ht="15">
      <c r="A248" s="7"/>
      <c r="B248" s="7"/>
      <c r="C248" s="7"/>
      <c r="D248" s="7"/>
      <c r="E248" s="7"/>
      <c r="F248" s="7"/>
      <c r="G248" s="7"/>
      <c r="H248" s="8"/>
      <c r="I248" s="8"/>
      <c r="J248" s="8"/>
      <c r="K248" s="8"/>
      <c r="L248" s="7"/>
    </row>
    <row r="249" spans="1:12" ht="15">
      <c r="A249" s="7"/>
      <c r="B249" s="7"/>
      <c r="C249" s="7"/>
      <c r="D249" s="7"/>
      <c r="E249" s="7"/>
      <c r="F249" s="7"/>
      <c r="G249" s="7"/>
      <c r="H249" s="8"/>
      <c r="I249" s="8"/>
      <c r="J249" s="8"/>
      <c r="K249" s="8"/>
      <c r="L249" s="7"/>
    </row>
    <row r="250" spans="1:12" ht="15">
      <c r="A250" s="7"/>
      <c r="B250" s="7"/>
      <c r="C250" s="7"/>
      <c r="D250" s="7"/>
      <c r="E250" s="7"/>
      <c r="F250" s="7"/>
      <c r="G250" s="7"/>
      <c r="H250" s="8"/>
      <c r="I250" s="8"/>
      <c r="J250" s="8"/>
      <c r="K250" s="8"/>
      <c r="L250" s="7"/>
    </row>
    <row r="251" spans="1:12" ht="15">
      <c r="A251" s="7"/>
      <c r="B251" s="7"/>
      <c r="C251" s="7"/>
      <c r="E251" s="7"/>
      <c r="F251" s="7"/>
      <c r="G251" s="7"/>
      <c r="H251" s="8"/>
      <c r="I251" s="8"/>
      <c r="J251" s="8"/>
      <c r="K251" s="8"/>
      <c r="L251" s="7"/>
    </row>
    <row r="252" spans="1:12" ht="15">
      <c r="A252" s="7"/>
      <c r="B252" s="7"/>
      <c r="C252" s="7"/>
      <c r="E252" s="7"/>
      <c r="F252" s="7"/>
      <c r="G252" s="7"/>
      <c r="H252" s="8"/>
      <c r="I252" s="8"/>
      <c r="J252" s="8"/>
      <c r="K252" s="8"/>
      <c r="L252" s="7"/>
    </row>
    <row r="253" spans="1:12" ht="15">
      <c r="A253" s="7"/>
      <c r="B253" s="7"/>
      <c r="C253" s="7"/>
      <c r="E253" s="7"/>
      <c r="F253" s="7"/>
      <c r="G253" s="7"/>
      <c r="H253" s="8"/>
      <c r="I253" s="8"/>
      <c r="J253" s="8"/>
      <c r="K253" s="8"/>
      <c r="L253" s="7"/>
    </row>
    <row r="254" spans="1:12" ht="15">
      <c r="A254" s="7"/>
      <c r="B254" s="7"/>
      <c r="C254" s="7"/>
      <c r="E254" s="7"/>
      <c r="F254" s="7"/>
      <c r="G254" s="7"/>
      <c r="H254" s="8"/>
      <c r="I254" s="8"/>
      <c r="J254" s="8"/>
      <c r="K254" s="8"/>
      <c r="L254" s="7"/>
    </row>
    <row r="255" spans="1:12" ht="15">
      <c r="A255" s="7"/>
      <c r="B255" s="7"/>
      <c r="C255" s="7"/>
      <c r="E255" s="7"/>
      <c r="F255" s="7"/>
      <c r="G255" s="7"/>
      <c r="H255" s="8"/>
      <c r="I255" s="8"/>
      <c r="J255" s="8"/>
      <c r="K255" s="8"/>
      <c r="L255" s="7"/>
    </row>
    <row r="256" spans="1:12" ht="15">
      <c r="A256" s="7"/>
      <c r="B256" s="7"/>
      <c r="C256" s="7"/>
      <c r="E256" s="7"/>
      <c r="F256" s="7"/>
      <c r="G256" s="7"/>
      <c r="H256" s="8"/>
      <c r="I256" s="8"/>
      <c r="J256" s="8"/>
      <c r="K256" s="8"/>
      <c r="L256" s="7"/>
    </row>
    <row r="257" spans="1:12" ht="15">
      <c r="A257" s="7"/>
      <c r="B257" s="7"/>
      <c r="C257" s="7"/>
      <c r="E257" s="7"/>
      <c r="F257" s="7"/>
      <c r="G257" s="7"/>
      <c r="H257" s="8"/>
      <c r="I257" s="8"/>
      <c r="J257" s="8"/>
      <c r="K257" s="8"/>
      <c r="L257" s="7"/>
    </row>
    <row r="258" spans="1:12" ht="15">
      <c r="A258" s="7"/>
      <c r="B258" s="7"/>
      <c r="C258" s="7"/>
      <c r="E258" s="7"/>
      <c r="F258" s="7"/>
      <c r="G258" s="7"/>
      <c r="H258" s="8"/>
      <c r="I258" s="8"/>
      <c r="J258" s="8"/>
      <c r="K258" s="8"/>
      <c r="L258" s="7"/>
    </row>
  </sheetData>
  <sheetProtection password="CCDD" sheet="1"/>
  <mergeCells count="7">
    <mergeCell ref="A6:B7"/>
    <mergeCell ref="C6:D7"/>
    <mergeCell ref="O6:O8"/>
    <mergeCell ref="G6:G8"/>
    <mergeCell ref="E6:F7"/>
    <mergeCell ref="H6:J7"/>
    <mergeCell ref="K6:K8"/>
  </mergeCells>
  <conditionalFormatting sqref="A251:C257 E251:L257 D243:D249 A10:K10 O10">
    <cfRule type="expression" priority="31" dxfId="9" stopIfTrue="1">
      <formula>HasError()</formula>
    </cfRule>
    <cfRule type="expression" priority="32" dxfId="10" stopIfTrue="1">
      <formula>LockedByCondition()</formula>
    </cfRule>
    <cfRule type="expression" priority="33" dxfId="11" stopIfTrue="1">
      <formula>Locked()</formula>
    </cfRule>
  </conditionalFormatting>
  <printOptions/>
  <pageMargins left="0.7086614173228347" right="0.3937007874015748" top="0.27" bottom="0.25" header="0.22" footer="0.22"/>
  <pageSetup fitToHeight="2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75"/>
  <sheetViews>
    <sheetView tabSelected="1" view="pageBreakPreview" zoomScaleSheetLayoutView="100" zoomScalePageLayoutView="0" workbookViewId="0" topLeftCell="I52">
      <selection activeCell="N78" sqref="N78"/>
    </sheetView>
  </sheetViews>
  <sheetFormatPr defaultColWidth="9.140625" defaultRowHeight="15"/>
  <cols>
    <col min="1" max="1" width="9.140625" style="69" customWidth="1"/>
    <col min="2" max="2" width="1.57421875" style="69" customWidth="1"/>
    <col min="3" max="3" width="11.7109375" style="69" customWidth="1"/>
    <col min="4" max="4" width="8.57421875" style="69" customWidth="1"/>
    <col min="5" max="5" width="9.7109375" style="69" customWidth="1"/>
    <col min="6" max="6" width="15.00390625" style="69" customWidth="1"/>
    <col min="7" max="8" width="14.421875" style="69" customWidth="1"/>
    <col min="9" max="9" width="14.8515625" style="69" customWidth="1"/>
    <col min="10" max="10" width="22.00390625" style="69" customWidth="1"/>
    <col min="11" max="11" width="27.00390625" style="69" customWidth="1"/>
    <col min="12" max="12" width="12.28125" style="69" customWidth="1"/>
    <col min="13" max="13" width="7.57421875" style="69" customWidth="1"/>
    <col min="14" max="14" width="15.8515625" style="69" customWidth="1"/>
    <col min="15" max="15" width="9.140625" style="69" customWidth="1"/>
    <col min="16" max="16" width="5.7109375" style="69" customWidth="1"/>
    <col min="17" max="18" width="5.8515625" style="69" customWidth="1"/>
    <col min="19" max="19" width="13.28125" style="69" customWidth="1"/>
    <col min="20" max="20" width="26.7109375" style="69" customWidth="1"/>
    <col min="21" max="21" width="13.28125" style="69" customWidth="1"/>
    <col min="22" max="22" width="2.00390625" style="69" customWidth="1"/>
    <col min="23" max="23" width="1.8515625" style="69" customWidth="1"/>
    <col min="24" max="24" width="9.140625" style="69" customWidth="1"/>
    <col min="25" max="25" width="3.421875" style="69" customWidth="1"/>
    <col min="26" max="26" width="3.28125" style="69" customWidth="1"/>
    <col min="27" max="27" width="1.57421875" style="69" customWidth="1"/>
    <col min="28" max="37" width="9.140625" style="69" customWidth="1"/>
    <col min="38" max="39" width="10.28125" style="69" bestFit="1" customWidth="1"/>
    <col min="40" max="16384" width="9.140625" style="69" customWidth="1"/>
  </cols>
  <sheetData>
    <row r="1" spans="3:20" ht="18.75">
      <c r="C1" s="293" t="s">
        <v>118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2" spans="3:20" ht="18.75">
      <c r="C2" s="293" t="s">
        <v>437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3:20" ht="19.5" customHeight="1">
      <c r="C3" s="294">
        <f>УСЛУГИ!B1</f>
        <v>43373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3:40" ht="18.75">
      <c r="C4" s="296" t="str">
        <f>VLOOKUP(УСЛУГИ!C3,коруслуги,2,0)</f>
        <v>МУНИЦИПАЛЬНОЕ БЮДЖЕТНОЕ ОБЩЕОБРАЗОВАТЕЛЬНОЕ УЧРЕЖДЕНИЕ "СРЕДНЯЯ ОБЩЕОБРАЗОВАТЕЛЬНАЯ ШКОЛА С.КРАСНЫЙ ЯР" УССУРИЙСКОГО ГОРОДСКОГО ОКРУГА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AK4" s="70"/>
      <c r="AL4" s="70"/>
      <c r="AM4" s="70"/>
      <c r="AN4" s="70"/>
    </row>
    <row r="5" spans="3:40" ht="22.5" customHeight="1"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AK5" s="70"/>
      <c r="AL5" s="70"/>
      <c r="AM5" s="70"/>
      <c r="AN5" s="70"/>
    </row>
    <row r="6" spans="3:40" s="71" customFormat="1" ht="12.75">
      <c r="C6" s="299" t="s">
        <v>16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AK6" s="72"/>
      <c r="AL6" s="73" t="str">
        <f>C4</f>
        <v>МУНИЦИПАЛЬНОЕ БЮДЖЕТНОЕ ОБЩЕОБРАЗОВАТЕЛЬНОЕ УЧРЕЖДЕНИЕ "СРЕДНЯЯ ОБЩЕОБРАЗОВАТЕЛЬНАЯ ШКОЛА С.КРАСНЫЙ ЯР" УССУРИЙСКОГО ГОРОДСКОГО ОКРУГА</v>
      </c>
      <c r="AM6" s="72">
        <f>VLOOKUP(C4,Лист1!F1:G78,2,0)</f>
        <v>2511037974</v>
      </c>
      <c r="AN6" s="72"/>
    </row>
    <row r="7" spans="3:40" ht="18.75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AK7" s="70"/>
      <c r="AL7" s="70"/>
      <c r="AM7" s="70"/>
      <c r="AN7" s="70"/>
    </row>
    <row r="8" spans="3:40" ht="35.25" customHeight="1">
      <c r="C8" s="74" t="s">
        <v>119</v>
      </c>
      <c r="D8" s="74"/>
      <c r="E8" s="74"/>
      <c r="F8" s="74"/>
      <c r="G8" s="74"/>
      <c r="H8" s="75"/>
      <c r="I8" s="302" t="s">
        <v>353</v>
      </c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76"/>
      <c r="U8" s="75"/>
      <c r="AK8" s="70"/>
      <c r="AL8" s="73" t="str">
        <f>C6</f>
        <v>(наименование муниципального учреждения)</v>
      </c>
      <c r="AM8" s="77">
        <f>C3</f>
        <v>43373</v>
      </c>
      <c r="AN8" s="70"/>
    </row>
    <row r="9" spans="3:40" ht="18.75">
      <c r="C9" s="69" t="s">
        <v>120</v>
      </c>
      <c r="I9" s="303" t="s">
        <v>181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76"/>
      <c r="AK9" s="70"/>
      <c r="AL9" s="70"/>
      <c r="AM9" s="70"/>
      <c r="AN9" s="70"/>
    </row>
    <row r="10" spans="3:40" ht="18.75">
      <c r="C10" s="78"/>
      <c r="I10" s="304" t="s">
        <v>121</v>
      </c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79"/>
      <c r="AK10" s="70"/>
      <c r="AL10" s="70"/>
      <c r="AM10" s="70"/>
      <c r="AN10" s="70"/>
    </row>
    <row r="11" spans="37:40" ht="7.5" customHeight="1">
      <c r="AK11" s="70"/>
      <c r="AL11" s="70"/>
      <c r="AM11" s="70"/>
      <c r="AN11" s="70"/>
    </row>
    <row r="12" spans="3:38" ht="18.75" customHeight="1">
      <c r="C12" s="80" t="s">
        <v>122</v>
      </c>
      <c r="D12" s="81"/>
      <c r="E12" s="301" t="s">
        <v>150</v>
      </c>
      <c r="F12" s="301"/>
      <c r="G12" s="301"/>
      <c r="H12" s="301"/>
      <c r="I12" s="82"/>
      <c r="J12" s="82"/>
      <c r="K12" s="82"/>
      <c r="L12" s="82"/>
      <c r="M12" s="82"/>
      <c r="N12" s="82"/>
      <c r="O12" s="82"/>
      <c r="P12" s="82"/>
      <c r="Q12" s="82"/>
      <c r="R12" s="82"/>
      <c r="AI12" s="70"/>
      <c r="AJ12" s="70"/>
      <c r="AK12" s="70"/>
      <c r="AL12" s="70"/>
    </row>
    <row r="13" spans="5:18" ht="27.75" customHeight="1">
      <c r="E13" s="300" t="s">
        <v>123</v>
      </c>
      <c r="F13" s="300"/>
      <c r="G13" s="300"/>
      <c r="H13" s="300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3:17" ht="9.75" customHeight="1">
      <c r="C14" s="83"/>
      <c r="I14" s="291"/>
      <c r="J14" s="291"/>
      <c r="K14" s="291"/>
      <c r="L14" s="291"/>
      <c r="M14" s="291"/>
      <c r="N14" s="291"/>
      <c r="O14" s="291"/>
      <c r="P14" s="291"/>
      <c r="Q14" s="84"/>
    </row>
    <row r="15" ht="9.75" customHeight="1">
      <c r="C15" s="85"/>
    </row>
    <row r="16" spans="3:25" s="87" customFormat="1" ht="18.75">
      <c r="C16" s="76"/>
      <c r="D16" s="76"/>
      <c r="E16" s="76"/>
      <c r="F16" s="76"/>
      <c r="G16" s="76"/>
      <c r="H16" s="76"/>
      <c r="I16" s="76"/>
      <c r="J16" s="292" t="s">
        <v>124</v>
      </c>
      <c r="K16" s="292"/>
      <c r="L16" s="292"/>
      <c r="M16" s="292"/>
      <c r="N16" s="292"/>
      <c r="O16" s="106"/>
      <c r="P16" s="76"/>
      <c r="Q16" s="76"/>
      <c r="R16" s="86"/>
      <c r="S16" s="86"/>
      <c r="T16" s="86"/>
      <c r="U16" s="86"/>
      <c r="V16" s="86"/>
      <c r="W16" s="86"/>
      <c r="X16" s="86"/>
      <c r="Y16" s="86"/>
    </row>
    <row r="17" ht="6.75" customHeight="1"/>
    <row r="18" spans="3:17" ht="18.75">
      <c r="C18" s="76"/>
      <c r="D18" s="76"/>
      <c r="E18" s="76"/>
      <c r="F18" s="76"/>
      <c r="G18" s="76"/>
      <c r="H18" s="76"/>
      <c r="I18" s="281" t="s">
        <v>125</v>
      </c>
      <c r="J18" s="281"/>
      <c r="K18" s="281"/>
      <c r="L18" s="281"/>
      <c r="M18" s="281"/>
      <c r="N18" s="281"/>
      <c r="O18" s="281"/>
      <c r="P18" s="76"/>
      <c r="Q18" s="76"/>
    </row>
    <row r="19" spans="3:20" ht="18.75" customHeight="1">
      <c r="C19" s="69" t="s">
        <v>126</v>
      </c>
      <c r="D19" s="76"/>
      <c r="E19" s="76"/>
      <c r="F19" s="76"/>
      <c r="G19" s="76"/>
      <c r="H19" s="88"/>
      <c r="I19" s="282" t="str">
        <f>Объём!B11</f>
        <v>Реализация основных общеобразовательных программ начального общего образования</v>
      </c>
      <c r="J19" s="282"/>
      <c r="K19" s="282"/>
      <c r="L19" s="282"/>
      <c r="M19" s="282"/>
      <c r="N19" s="282"/>
      <c r="O19" s="282"/>
      <c r="P19" s="282"/>
      <c r="Q19" s="89"/>
      <c r="R19" s="283" t="s">
        <v>350</v>
      </c>
      <c r="S19" s="284"/>
      <c r="T19" s="266" t="str">
        <f>УСЛУГИ!A11</f>
        <v>34.787.0</v>
      </c>
    </row>
    <row r="20" spans="3:20" ht="33.75" customHeight="1">
      <c r="C20" s="259" t="s">
        <v>128</v>
      </c>
      <c r="D20" s="259"/>
      <c r="E20" s="259"/>
      <c r="F20" s="259"/>
      <c r="G20" s="259"/>
      <c r="H20" s="259"/>
      <c r="I20" s="289" t="s">
        <v>341</v>
      </c>
      <c r="J20" s="290"/>
      <c r="K20" s="290"/>
      <c r="L20" s="290"/>
      <c r="M20" s="290"/>
      <c r="N20" s="290"/>
      <c r="O20" s="290"/>
      <c r="P20" s="290"/>
      <c r="Q20" s="89"/>
      <c r="R20" s="285"/>
      <c r="S20" s="286"/>
      <c r="T20" s="267"/>
    </row>
    <row r="21" spans="3:20" ht="18.75">
      <c r="C21" s="69" t="s">
        <v>129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86"/>
      <c r="Q21" s="89"/>
      <c r="R21" s="285"/>
      <c r="S21" s="286"/>
      <c r="T21" s="267"/>
    </row>
    <row r="22" spans="3:20" ht="17.25" customHeight="1">
      <c r="C22" s="69" t="s">
        <v>130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86"/>
      <c r="Q22" s="90"/>
      <c r="R22" s="285"/>
      <c r="S22" s="286"/>
      <c r="T22" s="268"/>
    </row>
    <row r="23" spans="3:17" ht="6.75" customHeight="1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3:20" ht="18.75" customHeight="1">
      <c r="C24" s="254" t="s">
        <v>131</v>
      </c>
      <c r="D24" s="234" t="s">
        <v>132</v>
      </c>
      <c r="E24" s="260"/>
      <c r="F24" s="260"/>
      <c r="G24" s="243"/>
      <c r="H24" s="234" t="s">
        <v>133</v>
      </c>
      <c r="I24" s="243"/>
      <c r="J24" s="242" t="s">
        <v>134</v>
      </c>
      <c r="K24" s="242"/>
      <c r="L24" s="242"/>
      <c r="M24" s="242"/>
      <c r="N24" s="242"/>
      <c r="O24" s="242"/>
      <c r="P24" s="242"/>
      <c r="Q24" s="242"/>
      <c r="R24" s="242"/>
      <c r="S24" s="242"/>
      <c r="T24" s="242"/>
    </row>
    <row r="25" spans="3:20" ht="37.5" customHeight="1">
      <c r="C25" s="255"/>
      <c r="D25" s="244"/>
      <c r="E25" s="261"/>
      <c r="F25" s="261"/>
      <c r="G25" s="245"/>
      <c r="H25" s="244"/>
      <c r="I25" s="245"/>
      <c r="J25" s="233" t="s">
        <v>135</v>
      </c>
      <c r="K25" s="233"/>
      <c r="L25" s="277" t="s">
        <v>136</v>
      </c>
      <c r="M25" s="278"/>
      <c r="N25" s="244" t="s">
        <v>137</v>
      </c>
      <c r="O25" s="234" t="s">
        <v>138</v>
      </c>
      <c r="P25" s="243"/>
      <c r="Q25" s="248" t="s">
        <v>139</v>
      </c>
      <c r="R25" s="249"/>
      <c r="S25" s="254" t="s">
        <v>332</v>
      </c>
      <c r="T25" s="231" t="s">
        <v>140</v>
      </c>
    </row>
    <row r="26" spans="3:20" ht="26.25" customHeight="1">
      <c r="C26" s="255"/>
      <c r="D26" s="244"/>
      <c r="E26" s="261"/>
      <c r="F26" s="261"/>
      <c r="G26" s="245"/>
      <c r="H26" s="244"/>
      <c r="I26" s="245"/>
      <c r="J26" s="242"/>
      <c r="K26" s="242"/>
      <c r="L26" s="221" t="s">
        <v>106</v>
      </c>
      <c r="M26" s="242" t="s">
        <v>107</v>
      </c>
      <c r="N26" s="244"/>
      <c r="O26" s="244"/>
      <c r="P26" s="245"/>
      <c r="Q26" s="250"/>
      <c r="R26" s="251"/>
      <c r="S26" s="255"/>
      <c r="T26" s="232"/>
    </row>
    <row r="27" spans="3:20" ht="12" customHeight="1">
      <c r="C27" s="275"/>
      <c r="D27" s="246"/>
      <c r="E27" s="262"/>
      <c r="F27" s="262"/>
      <c r="G27" s="247"/>
      <c r="H27" s="246"/>
      <c r="I27" s="247"/>
      <c r="J27" s="242"/>
      <c r="K27" s="242"/>
      <c r="L27" s="221"/>
      <c r="M27" s="242"/>
      <c r="N27" s="244"/>
      <c r="O27" s="244"/>
      <c r="P27" s="245"/>
      <c r="Q27" s="250"/>
      <c r="R27" s="251"/>
      <c r="S27" s="255"/>
      <c r="T27" s="232"/>
    </row>
    <row r="28" spans="3:20" ht="35.25" customHeight="1">
      <c r="C28" s="276"/>
      <c r="D28" s="258" t="s">
        <v>141</v>
      </c>
      <c r="E28" s="263"/>
      <c r="F28" s="91" t="s">
        <v>141</v>
      </c>
      <c r="G28" s="91" t="s">
        <v>141</v>
      </c>
      <c r="H28" s="91" t="s">
        <v>141</v>
      </c>
      <c r="I28" s="91" t="s">
        <v>141</v>
      </c>
      <c r="J28" s="242"/>
      <c r="K28" s="242"/>
      <c r="L28" s="221"/>
      <c r="M28" s="242"/>
      <c r="N28" s="246"/>
      <c r="O28" s="246"/>
      <c r="P28" s="247"/>
      <c r="Q28" s="252"/>
      <c r="R28" s="253"/>
      <c r="S28" s="256"/>
      <c r="T28" s="233"/>
    </row>
    <row r="29" spans="3:20" ht="18.75">
      <c r="C29" s="135">
        <v>1</v>
      </c>
      <c r="D29" s="269">
        <v>2</v>
      </c>
      <c r="E29" s="269"/>
      <c r="F29" s="134">
        <v>3</v>
      </c>
      <c r="G29" s="134">
        <v>4</v>
      </c>
      <c r="H29" s="134">
        <v>5</v>
      </c>
      <c r="I29" s="134">
        <v>6</v>
      </c>
      <c r="J29" s="270">
        <v>7</v>
      </c>
      <c r="K29" s="271"/>
      <c r="L29" s="134">
        <v>8</v>
      </c>
      <c r="M29" s="137">
        <v>9</v>
      </c>
      <c r="N29" s="137">
        <v>10</v>
      </c>
      <c r="O29" s="272">
        <v>11</v>
      </c>
      <c r="P29" s="273"/>
      <c r="Q29" s="274">
        <v>12</v>
      </c>
      <c r="R29" s="274"/>
      <c r="S29" s="136">
        <v>13</v>
      </c>
      <c r="T29" s="136">
        <v>14</v>
      </c>
    </row>
    <row r="30" spans="3:22" s="95" customFormat="1" ht="53.25" customHeight="1">
      <c r="C30" s="121" t="str">
        <f>УСЛУГИ!C11</f>
        <v>34787000301000101000101</v>
      </c>
      <c r="D30" s="222" t="str">
        <f>УСЛУГИ!E11</f>
        <v>не указано</v>
      </c>
      <c r="E30" s="288"/>
      <c r="F30" s="128" t="str">
        <f>УСЛУГИ!F11</f>
        <v>не указано</v>
      </c>
      <c r="G30" s="128" t="str">
        <f>УСЛУГИ!G11</f>
        <v>не указано</v>
      </c>
      <c r="H30" s="128" t="str">
        <f>УСЛУГИ!H11</f>
        <v>Очная</v>
      </c>
      <c r="I30" s="128"/>
      <c r="J30" s="265" t="str">
        <f>Качество!D11</f>
        <v>Доля потребителей, удовлетворенных качеством муниципальной услуги</v>
      </c>
      <c r="K30" s="264"/>
      <c r="L30" s="93" t="str">
        <f>Качество!F11</f>
        <v>Процент</v>
      </c>
      <c r="M30" s="93" t="str">
        <f>Качество!E11</f>
        <v>744</v>
      </c>
      <c r="N30" s="93">
        <f>Качество!G11</f>
        <v>80</v>
      </c>
      <c r="O30" s="226">
        <f>Качество!H11</f>
        <v>85.71428571428571</v>
      </c>
      <c r="P30" s="227"/>
      <c r="Q30" s="228">
        <v>10</v>
      </c>
      <c r="R30" s="264"/>
      <c r="S30" s="124" t="str">
        <f>IF((O30&gt;0)*AND(NOT(O30="0"))*AND(L30="Штук"),100*O30-10,IF(ISERR(O30/N30)," ",IF((N30-O30-Q30)&gt;0,(100-O30*100/N30-10)," ")))</f>
        <v> </v>
      </c>
      <c r="T30" s="104" t="str">
        <f>IF(Качество!K11=""," ",Качество!K11)</f>
        <v> </v>
      </c>
      <c r="U30" s="94"/>
      <c r="V30" s="94"/>
    </row>
    <row r="31" spans="3:22" s="95" customFormat="1" ht="48.75" customHeight="1">
      <c r="C31" s="144" t="str">
        <f aca="true" t="shared" si="0" ref="C31:D33">C30</f>
        <v>34787000301000101000101</v>
      </c>
      <c r="D31" s="222" t="str">
        <f>D30</f>
        <v>не указано</v>
      </c>
      <c r="E31" s="288"/>
      <c r="F31" s="168" t="str">
        <f aca="true" t="shared" si="1" ref="F31:G33">F30</f>
        <v>не указано</v>
      </c>
      <c r="G31" s="168" t="str">
        <f t="shared" si="1"/>
        <v>не указано</v>
      </c>
      <c r="H31" s="168" t="str">
        <f>H30</f>
        <v>Очная</v>
      </c>
      <c r="I31" s="168"/>
      <c r="J31" s="265" t="str">
        <f>Качество!D12</f>
        <v>Доля учащихся 2-4 классов, обучающихся на "4" и "5"</v>
      </c>
      <c r="K31" s="264"/>
      <c r="L31" s="93" t="str">
        <f>Качество!F12</f>
        <v>Процент</v>
      </c>
      <c r="M31" s="93" t="str">
        <f>Качество!E12</f>
        <v>744</v>
      </c>
      <c r="N31" s="93">
        <f>Качество!G12</f>
        <v>40</v>
      </c>
      <c r="O31" s="226">
        <f>Качество!H12</f>
      </c>
      <c r="P31" s="227"/>
      <c r="Q31" s="228">
        <v>10</v>
      </c>
      <c r="R31" s="264"/>
      <c r="S31" s="124" t="str">
        <f>IF((O31&gt;0)*AND(NOT(O31="0"))*AND(L31="Штук"),100*O31-10,IF(ISERR(O31/N31)," ",IF((N31-O31-Q31)&gt;0,(100-O31*100/N31-10)," ")))</f>
        <v> </v>
      </c>
      <c r="T31" s="104" t="str">
        <f>IF(Качество!K12=""," ",Качество!K12)</f>
        <v> </v>
      </c>
      <c r="U31" s="94"/>
      <c r="V31" s="94"/>
    </row>
    <row r="32" spans="3:22" s="95" customFormat="1" ht="78" customHeight="1">
      <c r="C32" s="144" t="str">
        <f t="shared" si="0"/>
        <v>34787000301000101000101</v>
      </c>
      <c r="D32" s="222" t="str">
        <f t="shared" si="0"/>
        <v>не указано</v>
      </c>
      <c r="E32" s="288"/>
      <c r="F32" s="168" t="str">
        <f t="shared" si="1"/>
        <v>не указано</v>
      </c>
      <c r="G32" s="168" t="str">
        <f t="shared" si="1"/>
        <v>не указано</v>
      </c>
      <c r="H32" s="168" t="str">
        <f>H31</f>
        <v>Очная</v>
      </c>
      <c r="I32" s="168"/>
      <c r="J32" s="265" t="str">
        <f>Качество!D13</f>
        <v>Доля учащихся 4-х классов, освоивших основную образовательную программу начального общего образования в полном объеме</v>
      </c>
      <c r="K32" s="264"/>
      <c r="L32" s="93" t="str">
        <f>Качество!F13</f>
        <v>Процент</v>
      </c>
      <c r="M32" s="93" t="str">
        <f>Качество!E13</f>
        <v>744</v>
      </c>
      <c r="N32" s="93">
        <f>Качество!G13</f>
        <v>100</v>
      </c>
      <c r="O32" s="226">
        <f>Качество!H13</f>
      </c>
      <c r="P32" s="227"/>
      <c r="Q32" s="228">
        <v>10</v>
      </c>
      <c r="R32" s="264"/>
      <c r="S32" s="124" t="str">
        <f>IF((O32&gt;0)*AND(NOT(O32="0"))*AND(L32="Штук"),100*O32-10,IF(ISERR(O32/N32)," ",IF((N32-O32-Q32)&gt;0,(100-O32*100/N32-10)," ")))</f>
        <v> </v>
      </c>
      <c r="T32" s="104" t="str">
        <f>IF(Качество!K13=""," ",Качество!K13)</f>
        <v> </v>
      </c>
      <c r="U32" s="94"/>
      <c r="V32" s="94"/>
    </row>
    <row r="33" spans="3:22" s="95" customFormat="1" ht="78" customHeight="1">
      <c r="C33" s="144" t="str">
        <f t="shared" si="0"/>
        <v>34787000301000101000101</v>
      </c>
      <c r="D33" s="222" t="str">
        <f t="shared" si="0"/>
        <v>не указано</v>
      </c>
      <c r="E33" s="288"/>
      <c r="F33" s="168" t="str">
        <f t="shared" si="1"/>
        <v>не указано</v>
      </c>
      <c r="G33" s="168" t="str">
        <f t="shared" si="1"/>
        <v>не указано</v>
      </c>
      <c r="H33" s="168" t="str">
        <f>H32</f>
        <v>Очная</v>
      </c>
      <c r="I33" s="168"/>
      <c r="J33" s="265" t="str">
        <f>Качество!D14</f>
        <v>Удельный вес численности педагогических работников, прошедших повышение квалификации, от общего числа нуждающихся</v>
      </c>
      <c r="K33" s="264"/>
      <c r="L33" s="93" t="str">
        <f>Качество!F14</f>
        <v>Процент</v>
      </c>
      <c r="M33" s="93" t="str">
        <f>Качество!E14</f>
        <v>744</v>
      </c>
      <c r="N33" s="93">
        <f>Качество!G14</f>
        <v>100</v>
      </c>
      <c r="O33" s="226">
        <f>Качество!H14</f>
        <v>100</v>
      </c>
      <c r="P33" s="227"/>
      <c r="Q33" s="228">
        <v>10</v>
      </c>
      <c r="R33" s="264"/>
      <c r="S33" s="124" t="str">
        <f>IF((O33&gt;0)*AND(NOT(O33="0"))*AND(L33="Штук"),100*O33-10,IF(ISERR(O33/N33)," ",IF((N33-O33-Q33)&gt;0,(100-O33*100/N33-10)," ")))</f>
        <v> </v>
      </c>
      <c r="T33" s="104" t="str">
        <f>IF(Качество!K14=""," ",Качество!K14)</f>
        <v> </v>
      </c>
      <c r="U33" s="94"/>
      <c r="V33" s="94"/>
    </row>
    <row r="34" spans="3:22" s="95" customFormat="1" ht="58.5" customHeight="1">
      <c r="C34" s="145" t="str">
        <f>C32</f>
        <v>34787000301000101000101</v>
      </c>
      <c r="D34" s="222" t="str">
        <f>D32</f>
        <v>не указано</v>
      </c>
      <c r="E34" s="288"/>
      <c r="F34" s="160" t="str">
        <f>F32</f>
        <v>не указано</v>
      </c>
      <c r="G34" s="160" t="str">
        <f>G32</f>
        <v>не указано</v>
      </c>
      <c r="H34" s="160" t="str">
        <f>H32</f>
        <v>Очная</v>
      </c>
      <c r="I34" s="160"/>
      <c r="J34" s="265" t="str">
        <f>Качество!D15</f>
        <v>Укомплектованность педагогическими кадрами в соответствии со штатным расписанием</v>
      </c>
      <c r="K34" s="264"/>
      <c r="L34" s="97" t="str">
        <f>Качество!F15</f>
        <v>Процент</v>
      </c>
      <c r="M34" s="97" t="str">
        <f>Качество!E15</f>
        <v>744</v>
      </c>
      <c r="N34" s="97">
        <f>Качество!G15</f>
        <v>100</v>
      </c>
      <c r="O34" s="226">
        <f>Качество!H15</f>
        <v>100</v>
      </c>
      <c r="P34" s="227"/>
      <c r="Q34" s="228">
        <v>10</v>
      </c>
      <c r="R34" s="264"/>
      <c r="S34" s="124" t="str">
        <f>IF((O34&gt;0)*AND(NOT(O34="0"))*AND(L34="Штук"),100*O34-10,IF(ISERR(O34/N34)," ",IF((N34-O34-Q34)&gt;0,(100-O34*100/N34-10)," ")))</f>
        <v> </v>
      </c>
      <c r="T34" s="104" t="str">
        <f>IF(Качество!K15=""," ",Качество!K15)</f>
        <v> </v>
      </c>
      <c r="U34" s="94"/>
      <c r="V34" s="94"/>
    </row>
    <row r="35" spans="3:18" s="75" customFormat="1" ht="24.75" customHeight="1">
      <c r="C35" s="259" t="s">
        <v>142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133"/>
    </row>
    <row r="36" spans="3:17" s="75" customFormat="1" ht="5.25" customHeight="1">
      <c r="C36" s="98"/>
      <c r="D36" s="98"/>
      <c r="E36" s="98"/>
      <c r="F36" s="98"/>
      <c r="G36" s="99"/>
      <c r="H36" s="99"/>
      <c r="I36" s="99"/>
      <c r="J36" s="99"/>
      <c r="K36" s="99"/>
      <c r="L36" s="99"/>
      <c r="M36" s="99"/>
      <c r="N36" s="98"/>
      <c r="O36" s="98"/>
      <c r="P36" s="98"/>
      <c r="Q36" s="98"/>
    </row>
    <row r="37" spans="3:21" s="75" customFormat="1" ht="19.5" customHeight="1">
      <c r="C37" s="254" t="s">
        <v>131</v>
      </c>
      <c r="D37" s="234" t="s">
        <v>132</v>
      </c>
      <c r="E37" s="260"/>
      <c r="F37" s="260"/>
      <c r="G37" s="243"/>
      <c r="H37" s="234" t="s">
        <v>133</v>
      </c>
      <c r="I37" s="243"/>
      <c r="J37" s="242" t="s">
        <v>143</v>
      </c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31" t="s">
        <v>144</v>
      </c>
    </row>
    <row r="38" spans="3:21" s="75" customFormat="1" ht="33.75" customHeight="1">
      <c r="C38" s="255"/>
      <c r="D38" s="244"/>
      <c r="E38" s="261"/>
      <c r="F38" s="261"/>
      <c r="G38" s="245"/>
      <c r="H38" s="244"/>
      <c r="I38" s="245"/>
      <c r="J38" s="234" t="s">
        <v>135</v>
      </c>
      <c r="K38" s="235"/>
      <c r="L38" s="240" t="s">
        <v>136</v>
      </c>
      <c r="M38" s="241"/>
      <c r="N38" s="242" t="s">
        <v>137</v>
      </c>
      <c r="O38" s="234" t="s">
        <v>138</v>
      </c>
      <c r="P38" s="243"/>
      <c r="Q38" s="248" t="s">
        <v>145</v>
      </c>
      <c r="R38" s="249"/>
      <c r="S38" s="254" t="s">
        <v>351</v>
      </c>
      <c r="T38" s="231" t="s">
        <v>140</v>
      </c>
      <c r="U38" s="232"/>
    </row>
    <row r="39" spans="3:21" s="75" customFormat="1" ht="14.25" customHeight="1">
      <c r="C39" s="255"/>
      <c r="D39" s="244"/>
      <c r="E39" s="261"/>
      <c r="F39" s="261"/>
      <c r="G39" s="245"/>
      <c r="H39" s="244"/>
      <c r="I39" s="245"/>
      <c r="J39" s="236"/>
      <c r="K39" s="237"/>
      <c r="L39" s="257" t="s">
        <v>106</v>
      </c>
      <c r="M39" s="258" t="s">
        <v>107</v>
      </c>
      <c r="N39" s="242"/>
      <c r="O39" s="244"/>
      <c r="P39" s="245"/>
      <c r="Q39" s="250"/>
      <c r="R39" s="251"/>
      <c r="S39" s="255"/>
      <c r="T39" s="232"/>
      <c r="U39" s="232"/>
    </row>
    <row r="40" spans="3:21" s="100" customFormat="1" ht="12.75" customHeight="1">
      <c r="C40" s="255"/>
      <c r="D40" s="246"/>
      <c r="E40" s="262"/>
      <c r="F40" s="262"/>
      <c r="G40" s="247"/>
      <c r="H40" s="246"/>
      <c r="I40" s="247"/>
      <c r="J40" s="236"/>
      <c r="K40" s="237"/>
      <c r="L40" s="257"/>
      <c r="M40" s="258"/>
      <c r="N40" s="242"/>
      <c r="O40" s="244"/>
      <c r="P40" s="245"/>
      <c r="Q40" s="250"/>
      <c r="R40" s="251"/>
      <c r="S40" s="255"/>
      <c r="T40" s="232"/>
      <c r="U40" s="232"/>
    </row>
    <row r="41" spans="3:21" s="75" customFormat="1" ht="33" customHeight="1">
      <c r="C41" s="256"/>
      <c r="D41" s="258" t="s">
        <v>141</v>
      </c>
      <c r="E41" s="263"/>
      <c r="F41" s="91" t="s">
        <v>141</v>
      </c>
      <c r="G41" s="91" t="s">
        <v>141</v>
      </c>
      <c r="H41" s="91" t="s">
        <v>141</v>
      </c>
      <c r="I41" s="91" t="s">
        <v>141</v>
      </c>
      <c r="J41" s="238"/>
      <c r="K41" s="239"/>
      <c r="L41" s="257"/>
      <c r="M41" s="258"/>
      <c r="N41" s="242"/>
      <c r="O41" s="246"/>
      <c r="P41" s="247"/>
      <c r="Q41" s="252"/>
      <c r="R41" s="253"/>
      <c r="S41" s="256"/>
      <c r="T41" s="233"/>
      <c r="U41" s="233"/>
    </row>
    <row r="42" spans="3:21" s="146" customFormat="1" ht="20.25" customHeight="1">
      <c r="C42" s="92">
        <v>1</v>
      </c>
      <c r="D42" s="217">
        <v>2</v>
      </c>
      <c r="E42" s="217"/>
      <c r="F42" s="137">
        <v>3</v>
      </c>
      <c r="G42" s="137">
        <v>4</v>
      </c>
      <c r="H42" s="137">
        <v>5</v>
      </c>
      <c r="I42" s="137">
        <v>6</v>
      </c>
      <c r="J42" s="218">
        <v>7</v>
      </c>
      <c r="K42" s="219"/>
      <c r="L42" s="137">
        <v>8</v>
      </c>
      <c r="M42" s="138">
        <v>9</v>
      </c>
      <c r="N42" s="137">
        <v>10</v>
      </c>
      <c r="O42" s="218">
        <v>11</v>
      </c>
      <c r="P42" s="219"/>
      <c r="Q42" s="218">
        <v>12</v>
      </c>
      <c r="R42" s="219"/>
      <c r="S42" s="96">
        <v>13</v>
      </c>
      <c r="T42" s="96">
        <v>14</v>
      </c>
      <c r="U42" s="96">
        <v>15</v>
      </c>
    </row>
    <row r="43" spans="3:23" s="95" customFormat="1" ht="46.5" customHeight="1">
      <c r="C43" s="122" t="str">
        <f>Объём!A11</f>
        <v>34787000301000101000101</v>
      </c>
      <c r="D43" s="222" t="str">
        <f>D34</f>
        <v>не указано</v>
      </c>
      <c r="E43" s="223"/>
      <c r="F43" s="160" t="str">
        <f>F34</f>
        <v>не указано</v>
      </c>
      <c r="G43" s="160" t="str">
        <f>G34</f>
        <v>не указано</v>
      </c>
      <c r="H43" s="160" t="str">
        <f>H34</f>
        <v>Очная</v>
      </c>
      <c r="I43" s="123"/>
      <c r="J43" s="224" t="str">
        <f>Объём!D11</f>
        <v>Число детей</v>
      </c>
      <c r="K43" s="225" t="s">
        <v>146</v>
      </c>
      <c r="L43" s="97" t="str">
        <f>Объём!F11</f>
        <v>Человек</v>
      </c>
      <c r="M43" s="97" t="str">
        <f>Объём!E11</f>
        <v>792</v>
      </c>
      <c r="N43" s="148" t="str">
        <f>Объём!G11</f>
        <v>45</v>
      </c>
      <c r="O43" s="279" t="str">
        <f>Объём!H11</f>
        <v>39</v>
      </c>
      <c r="P43" s="280"/>
      <c r="Q43" s="228">
        <f>VLOOKUP(УСЛУГИ!C3,коруслуги,7,0)</f>
        <v>10</v>
      </c>
      <c r="R43" s="229"/>
      <c r="S43" s="124" t="str">
        <f>IF((O43&gt;0)*AND(NOT(O43="0"))*AND(L43="Штук"),100*O43-10,IF(ISERR(O43/N43)," ",IF((N43-O43-Q43)&gt;0,(100-O43*100/N43-10)," ")))</f>
        <v> </v>
      </c>
      <c r="T43" s="37" t="str">
        <f>IF(Объём!K11=""," ",Объём!K11)</f>
        <v> </v>
      </c>
      <c r="U43" s="37" t="str">
        <f>IF(Объём!L11&gt;0,Объём!L11," ")</f>
        <v> </v>
      </c>
      <c r="V43" s="94"/>
      <c r="W43" s="94"/>
    </row>
    <row r="44" ht="10.5" customHeight="1"/>
    <row r="45" spans="3:17" ht="18.75">
      <c r="C45" s="76"/>
      <c r="D45" s="76"/>
      <c r="E45" s="76"/>
      <c r="F45" s="76"/>
      <c r="G45" s="76"/>
      <c r="H45" s="76"/>
      <c r="I45" s="281" t="s">
        <v>344</v>
      </c>
      <c r="J45" s="281"/>
      <c r="K45" s="281"/>
      <c r="L45" s="281"/>
      <c r="M45" s="76"/>
      <c r="N45" s="76"/>
      <c r="O45" s="76"/>
      <c r="P45" s="76"/>
      <c r="Q45" s="76"/>
    </row>
    <row r="46" spans="3:20" ht="20.25" customHeight="1">
      <c r="C46" s="69" t="s">
        <v>126</v>
      </c>
      <c r="D46" s="76"/>
      <c r="E46" s="76"/>
      <c r="F46" s="76"/>
      <c r="G46" s="76"/>
      <c r="H46" s="88"/>
      <c r="I46" s="282" t="str">
        <f>Объём!B12</f>
        <v>Реализация основных общеобразовательных программ основного общего образования</v>
      </c>
      <c r="J46" s="282"/>
      <c r="K46" s="282"/>
      <c r="L46" s="282"/>
      <c r="M46" s="282"/>
      <c r="N46" s="282"/>
      <c r="O46" s="282"/>
      <c r="P46" s="282"/>
      <c r="Q46" s="89"/>
      <c r="R46" s="283" t="s">
        <v>127</v>
      </c>
      <c r="S46" s="284"/>
      <c r="T46" s="266" t="str">
        <f>УСЛУГИ!A12</f>
        <v>35.791.0</v>
      </c>
    </row>
    <row r="47" spans="3:20" ht="31.5" customHeight="1">
      <c r="C47" s="259" t="s">
        <v>128</v>
      </c>
      <c r="D47" s="259"/>
      <c r="E47" s="259"/>
      <c r="F47" s="259"/>
      <c r="G47" s="259"/>
      <c r="H47" s="259"/>
      <c r="I47" s="287" t="s">
        <v>341</v>
      </c>
      <c r="J47" s="287"/>
      <c r="K47" s="287"/>
      <c r="L47" s="287"/>
      <c r="M47" s="287"/>
      <c r="N47" s="287"/>
      <c r="O47" s="287"/>
      <c r="P47" s="287"/>
      <c r="Q47" s="89"/>
      <c r="R47" s="285"/>
      <c r="S47" s="286"/>
      <c r="T47" s="267"/>
    </row>
    <row r="48" spans="3:20" ht="18.75">
      <c r="C48" s="69" t="s">
        <v>129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86"/>
      <c r="Q48" s="89"/>
      <c r="R48" s="285"/>
      <c r="S48" s="286"/>
      <c r="T48" s="267"/>
    </row>
    <row r="49" spans="3:20" ht="18.75">
      <c r="C49" s="69" t="s">
        <v>130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86"/>
      <c r="Q49" s="90"/>
      <c r="R49" s="285"/>
      <c r="S49" s="286"/>
      <c r="T49" s="268"/>
    </row>
    <row r="50" spans="3:17" ht="4.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3:20" ht="18.75" customHeight="1">
      <c r="C51" s="254" t="s">
        <v>131</v>
      </c>
      <c r="D51" s="234" t="s">
        <v>132</v>
      </c>
      <c r="E51" s="260"/>
      <c r="F51" s="260"/>
      <c r="G51" s="243"/>
      <c r="H51" s="234" t="s">
        <v>133</v>
      </c>
      <c r="I51" s="243"/>
      <c r="J51" s="242" t="s">
        <v>134</v>
      </c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3:20" ht="32.25" customHeight="1">
      <c r="C52" s="255"/>
      <c r="D52" s="244"/>
      <c r="E52" s="261"/>
      <c r="F52" s="261"/>
      <c r="G52" s="245"/>
      <c r="H52" s="244"/>
      <c r="I52" s="245"/>
      <c r="J52" s="233" t="s">
        <v>135</v>
      </c>
      <c r="K52" s="233"/>
      <c r="L52" s="277" t="s">
        <v>136</v>
      </c>
      <c r="M52" s="278"/>
      <c r="N52" s="244" t="s">
        <v>137</v>
      </c>
      <c r="O52" s="234" t="s">
        <v>138</v>
      </c>
      <c r="P52" s="243"/>
      <c r="Q52" s="248" t="s">
        <v>139</v>
      </c>
      <c r="R52" s="249"/>
      <c r="S52" s="254" t="s">
        <v>332</v>
      </c>
      <c r="T52" s="231" t="s">
        <v>140</v>
      </c>
    </row>
    <row r="53" spans="3:20" ht="18" customHeight="1">
      <c r="C53" s="255"/>
      <c r="D53" s="244"/>
      <c r="E53" s="261"/>
      <c r="F53" s="261"/>
      <c r="G53" s="245"/>
      <c r="H53" s="244"/>
      <c r="I53" s="245"/>
      <c r="J53" s="242"/>
      <c r="K53" s="242"/>
      <c r="L53" s="221" t="s">
        <v>106</v>
      </c>
      <c r="M53" s="242" t="s">
        <v>107</v>
      </c>
      <c r="N53" s="244"/>
      <c r="O53" s="244"/>
      <c r="P53" s="245"/>
      <c r="Q53" s="250"/>
      <c r="R53" s="251"/>
      <c r="S53" s="255"/>
      <c r="T53" s="232"/>
    </row>
    <row r="54" spans="3:20" ht="15.75" customHeight="1">
      <c r="C54" s="275"/>
      <c r="D54" s="246"/>
      <c r="E54" s="262"/>
      <c r="F54" s="262"/>
      <c r="G54" s="247"/>
      <c r="H54" s="246"/>
      <c r="I54" s="247"/>
      <c r="J54" s="242"/>
      <c r="K54" s="242"/>
      <c r="L54" s="221"/>
      <c r="M54" s="242"/>
      <c r="N54" s="244"/>
      <c r="O54" s="244"/>
      <c r="P54" s="245"/>
      <c r="Q54" s="250"/>
      <c r="R54" s="251"/>
      <c r="S54" s="255"/>
      <c r="T54" s="232"/>
    </row>
    <row r="55" spans="3:20" ht="33.75" customHeight="1">
      <c r="C55" s="276"/>
      <c r="D55" s="258" t="s">
        <v>141</v>
      </c>
      <c r="E55" s="263"/>
      <c r="F55" s="91" t="s">
        <v>141</v>
      </c>
      <c r="G55" s="91" t="s">
        <v>141</v>
      </c>
      <c r="H55" s="91" t="s">
        <v>141</v>
      </c>
      <c r="I55" s="91" t="s">
        <v>141</v>
      </c>
      <c r="J55" s="242"/>
      <c r="K55" s="242"/>
      <c r="L55" s="221"/>
      <c r="M55" s="242"/>
      <c r="N55" s="246"/>
      <c r="O55" s="246"/>
      <c r="P55" s="247"/>
      <c r="Q55" s="252"/>
      <c r="R55" s="253"/>
      <c r="S55" s="256"/>
      <c r="T55" s="233"/>
    </row>
    <row r="56" spans="3:20" ht="18.75">
      <c r="C56" s="135">
        <v>1</v>
      </c>
      <c r="D56" s="269">
        <v>2</v>
      </c>
      <c r="E56" s="269"/>
      <c r="F56" s="134">
        <v>3</v>
      </c>
      <c r="G56" s="134">
        <v>4</v>
      </c>
      <c r="H56" s="134">
        <v>5</v>
      </c>
      <c r="I56" s="134">
        <v>6</v>
      </c>
      <c r="J56" s="270">
        <v>7</v>
      </c>
      <c r="K56" s="271"/>
      <c r="L56" s="134">
        <v>8</v>
      </c>
      <c r="M56" s="137">
        <v>9</v>
      </c>
      <c r="N56" s="137">
        <v>10</v>
      </c>
      <c r="O56" s="272">
        <v>11</v>
      </c>
      <c r="P56" s="273"/>
      <c r="Q56" s="274">
        <v>12</v>
      </c>
      <c r="R56" s="274"/>
      <c r="S56" s="136">
        <v>13</v>
      </c>
      <c r="T56" s="136">
        <v>14</v>
      </c>
    </row>
    <row r="57" spans="3:22" s="95" customFormat="1" ht="65.25" customHeight="1">
      <c r="C57" s="121" t="str">
        <f>Качество!A16</f>
        <v>35791000301000101004101</v>
      </c>
      <c r="D57" s="222" t="str">
        <f>УСЛУГИ!E12</f>
        <v>не указано</v>
      </c>
      <c r="E57" s="223"/>
      <c r="F57" s="128" t="str">
        <f>УСЛУГИ!F12</f>
        <v>не указано</v>
      </c>
      <c r="G57" s="128" t="str">
        <f>УСЛУГИ!G12</f>
        <v>не указано</v>
      </c>
      <c r="H57" s="128" t="str">
        <f>УСЛУГИ!H12</f>
        <v>Очная</v>
      </c>
      <c r="I57" s="128"/>
      <c r="J57" s="265" t="str">
        <f>Качество!D16</f>
        <v>Доля выпускников 9-х классов, получивших аттестат об основном общем образовании</v>
      </c>
      <c r="K57" s="264"/>
      <c r="L57" s="93" t="str">
        <f>Качество!F16</f>
        <v>Процент</v>
      </c>
      <c r="M57" s="93" t="str">
        <f>Качество!E16</f>
        <v>744</v>
      </c>
      <c r="N57" s="132">
        <f>Качество!G16</f>
        <v>100</v>
      </c>
      <c r="O57" s="226">
        <f>Качество!H16</f>
        <v>100</v>
      </c>
      <c r="P57" s="227"/>
      <c r="Q57" s="228">
        <v>10</v>
      </c>
      <c r="R57" s="264"/>
      <c r="S57" s="124" t="str">
        <f>IF((O57&gt;0)*AND(NOT(O57="0"))*AND(L57="Штук"),100*O57-10,IF(ISERR(O57/N57)," ",IF((N57-O57-Q57)&gt;0,(100-O57*100/N57-10)," ")))</f>
        <v> </v>
      </c>
      <c r="T57" s="104" t="str">
        <f>IF(Качество!K16=""," ",Качество!K16)</f>
        <v> </v>
      </c>
      <c r="U57" s="94"/>
      <c r="V57" s="94"/>
    </row>
    <row r="58" spans="3:22" s="95" customFormat="1" ht="52.5" customHeight="1">
      <c r="C58" s="121" t="str">
        <f>Качество!A17</f>
        <v>35791000301000101004101</v>
      </c>
      <c r="D58" s="222" t="str">
        <f>D57</f>
        <v>не указано</v>
      </c>
      <c r="E58" s="223"/>
      <c r="F58" s="168" t="str">
        <f aca="true" t="shared" si="2" ref="F58:H60">F57</f>
        <v>не указано</v>
      </c>
      <c r="G58" s="168" t="str">
        <f t="shared" si="2"/>
        <v>не указано</v>
      </c>
      <c r="H58" s="168" t="str">
        <f t="shared" si="2"/>
        <v>Очная</v>
      </c>
      <c r="I58" s="128"/>
      <c r="J58" s="228" t="str">
        <f>Качество!D17</f>
        <v>Доля потребителей, удовлетворенных качеством муниципальной услуги</v>
      </c>
      <c r="K58" s="264"/>
      <c r="L58" s="149" t="str">
        <f>Качество!F17</f>
        <v>Процент</v>
      </c>
      <c r="M58" s="149" t="str">
        <f>Качество!E17</f>
        <v>744</v>
      </c>
      <c r="N58" s="132">
        <f>Качество!G17</f>
        <v>80</v>
      </c>
      <c r="O58" s="226">
        <f>Качество!H17</f>
        <v>80</v>
      </c>
      <c r="P58" s="227"/>
      <c r="Q58" s="228">
        <v>10</v>
      </c>
      <c r="R58" s="264"/>
      <c r="S58" s="124" t="str">
        <f>IF((O58&gt;0)*AND(NOT(O58="0"))*AND(L58="Штук"),100*O58-10,IF(ISERR(O58/N58)," ",IF((N58-O58-Q58)&gt;0,(100-O58*100/N58-10)," ")))</f>
        <v> </v>
      </c>
      <c r="T58" s="104" t="str">
        <f>IF(Качество!K17=""," ",Качество!K17)</f>
        <v> </v>
      </c>
      <c r="U58" s="94"/>
      <c r="V58" s="94"/>
    </row>
    <row r="59" spans="3:22" s="95" customFormat="1" ht="78" customHeight="1">
      <c r="C59" s="121" t="str">
        <f>Качество!A18</f>
        <v>35791000301000101004101</v>
      </c>
      <c r="D59" s="222" t="str">
        <f>D58</f>
        <v>не указано</v>
      </c>
      <c r="E59" s="223"/>
      <c r="F59" s="168" t="str">
        <f t="shared" si="2"/>
        <v>не указано</v>
      </c>
      <c r="G59" s="168" t="str">
        <f t="shared" si="2"/>
        <v>не указано</v>
      </c>
      <c r="H59" s="168" t="str">
        <f t="shared" si="2"/>
        <v>Очная</v>
      </c>
      <c r="I59" s="128"/>
      <c r="J59" s="228" t="str">
        <f>Качество!D18</f>
        <v>Удельный вес численности педагогических работников, прошедших повышение квалификации, от общего числа нуждающихся</v>
      </c>
      <c r="K59" s="264"/>
      <c r="L59" s="149" t="str">
        <f>Качество!F18</f>
        <v>Процент</v>
      </c>
      <c r="M59" s="149" t="str">
        <f>Качество!E18</f>
        <v>744</v>
      </c>
      <c r="N59" s="132">
        <f>Качество!G18</f>
        <v>100</v>
      </c>
      <c r="O59" s="226">
        <f>Качество!H18</f>
        <v>66.66666666666667</v>
      </c>
      <c r="P59" s="227"/>
      <c r="Q59" s="228">
        <v>10</v>
      </c>
      <c r="R59" s="264"/>
      <c r="S59" s="124">
        <f>IF((O59&gt;0)*AND(NOT(O59="0"))*AND(L59="Штук"),100*O59-10,IF(ISERR(O59/N59)," ",IF((N59-O59-Q59)&gt;0,(100-O59*100/N59-10)," ")))</f>
        <v>23.33333333333333</v>
      </c>
      <c r="T59" s="104" t="str">
        <f>IF(Качество!K18=""," ",Качество!K18)</f>
        <v> </v>
      </c>
      <c r="U59" s="94"/>
      <c r="V59" s="94"/>
    </row>
    <row r="60" spans="3:22" s="95" customFormat="1" ht="70.5" customHeight="1">
      <c r="C60" s="169" t="str">
        <f>Качество!A19</f>
        <v>35791000301000101004101</v>
      </c>
      <c r="D60" s="222" t="str">
        <f>D59</f>
        <v>не указано</v>
      </c>
      <c r="E60" s="223"/>
      <c r="F60" s="160" t="str">
        <f t="shared" si="2"/>
        <v>не указано</v>
      </c>
      <c r="G60" s="160" t="str">
        <f t="shared" si="2"/>
        <v>не указано</v>
      </c>
      <c r="H60" s="160" t="str">
        <f t="shared" si="2"/>
        <v>Очная</v>
      </c>
      <c r="I60" s="123"/>
      <c r="J60" s="228" t="str">
        <f>Качество!D19</f>
        <v>Укомплектованность педагогическими кадрами в соответствии со штатным расписанием</v>
      </c>
      <c r="K60" s="264"/>
      <c r="L60" s="147" t="str">
        <f>Качество!F19</f>
        <v>Процент</v>
      </c>
      <c r="M60" s="147" t="str">
        <f>Качество!E19</f>
        <v>744</v>
      </c>
      <c r="N60" s="132">
        <f>Качество!G19</f>
        <v>100</v>
      </c>
      <c r="O60" s="226">
        <f>Качество!H19</f>
        <v>100</v>
      </c>
      <c r="P60" s="227"/>
      <c r="Q60" s="228">
        <v>10</v>
      </c>
      <c r="R60" s="264"/>
      <c r="S60" s="124" t="str">
        <f>IF((O60&gt;0)*AND(NOT(O60="0"))*AND(L60="Штук"),100*O60-10,IF(ISERR(O60/N60)," ",IF((N60-O60-Q60)&gt;0,(100-O60*100/N60-10)," ")))</f>
        <v> </v>
      </c>
      <c r="T60" s="104" t="str">
        <f>IF(Качество!K19=""," ",Качество!K19)</f>
        <v> </v>
      </c>
      <c r="U60" s="94"/>
      <c r="V60" s="94"/>
    </row>
    <row r="61" spans="3:18" s="75" customFormat="1" ht="24.75" customHeight="1">
      <c r="C61" s="259" t="s">
        <v>142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133"/>
    </row>
    <row r="62" spans="3:17" s="75" customFormat="1" ht="5.25" customHeight="1">
      <c r="C62" s="98"/>
      <c r="D62" s="98"/>
      <c r="E62" s="98"/>
      <c r="F62" s="98"/>
      <c r="G62" s="99"/>
      <c r="H62" s="99"/>
      <c r="I62" s="99"/>
      <c r="J62" s="99"/>
      <c r="K62" s="99"/>
      <c r="L62" s="99"/>
      <c r="M62" s="99"/>
      <c r="N62" s="98"/>
      <c r="O62" s="98"/>
      <c r="P62" s="98"/>
      <c r="Q62" s="98"/>
    </row>
    <row r="63" spans="3:21" s="75" customFormat="1" ht="24" customHeight="1">
      <c r="C63" s="254" t="s">
        <v>131</v>
      </c>
      <c r="D63" s="234" t="s">
        <v>132</v>
      </c>
      <c r="E63" s="260"/>
      <c r="F63" s="260"/>
      <c r="G63" s="243"/>
      <c r="H63" s="234" t="s">
        <v>133</v>
      </c>
      <c r="I63" s="243"/>
      <c r="J63" s="242" t="s">
        <v>143</v>
      </c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31" t="s">
        <v>144</v>
      </c>
    </row>
    <row r="64" spans="3:21" s="75" customFormat="1" ht="39" customHeight="1">
      <c r="C64" s="255"/>
      <c r="D64" s="244"/>
      <c r="E64" s="261"/>
      <c r="F64" s="261"/>
      <c r="G64" s="245"/>
      <c r="H64" s="244"/>
      <c r="I64" s="245"/>
      <c r="J64" s="234" t="s">
        <v>135</v>
      </c>
      <c r="K64" s="235"/>
      <c r="L64" s="240" t="s">
        <v>136</v>
      </c>
      <c r="M64" s="241"/>
      <c r="N64" s="242" t="s">
        <v>137</v>
      </c>
      <c r="O64" s="234" t="s">
        <v>138</v>
      </c>
      <c r="P64" s="243"/>
      <c r="Q64" s="248" t="s">
        <v>145</v>
      </c>
      <c r="R64" s="249"/>
      <c r="S64" s="254" t="s">
        <v>332</v>
      </c>
      <c r="T64" s="231" t="s">
        <v>140</v>
      </c>
      <c r="U64" s="232"/>
    </row>
    <row r="65" spans="3:21" s="75" customFormat="1" ht="6.75" customHeight="1">
      <c r="C65" s="255"/>
      <c r="D65" s="244"/>
      <c r="E65" s="261"/>
      <c r="F65" s="261"/>
      <c r="G65" s="245"/>
      <c r="H65" s="244"/>
      <c r="I65" s="245"/>
      <c r="J65" s="236"/>
      <c r="K65" s="237"/>
      <c r="L65" s="257" t="s">
        <v>106</v>
      </c>
      <c r="M65" s="258" t="s">
        <v>107</v>
      </c>
      <c r="N65" s="242"/>
      <c r="O65" s="244"/>
      <c r="P65" s="245"/>
      <c r="Q65" s="250"/>
      <c r="R65" s="251"/>
      <c r="S65" s="255"/>
      <c r="T65" s="232"/>
      <c r="U65" s="232"/>
    </row>
    <row r="66" spans="3:21" s="100" customFormat="1" ht="12.75" customHeight="1">
      <c r="C66" s="255"/>
      <c r="D66" s="246"/>
      <c r="E66" s="262"/>
      <c r="F66" s="262"/>
      <c r="G66" s="247"/>
      <c r="H66" s="246"/>
      <c r="I66" s="247"/>
      <c r="J66" s="236"/>
      <c r="K66" s="237"/>
      <c r="L66" s="257"/>
      <c r="M66" s="258"/>
      <c r="N66" s="242"/>
      <c r="O66" s="244"/>
      <c r="P66" s="245"/>
      <c r="Q66" s="250"/>
      <c r="R66" s="251"/>
      <c r="S66" s="255"/>
      <c r="T66" s="232"/>
      <c r="U66" s="232"/>
    </row>
    <row r="67" spans="3:21" s="75" customFormat="1" ht="33" customHeight="1">
      <c r="C67" s="256"/>
      <c r="D67" s="258" t="s">
        <v>141</v>
      </c>
      <c r="E67" s="263"/>
      <c r="F67" s="91" t="s">
        <v>141</v>
      </c>
      <c r="G67" s="91" t="s">
        <v>141</v>
      </c>
      <c r="H67" s="91" t="s">
        <v>141</v>
      </c>
      <c r="I67" s="91" t="s">
        <v>141</v>
      </c>
      <c r="J67" s="238"/>
      <c r="K67" s="239"/>
      <c r="L67" s="257"/>
      <c r="M67" s="258"/>
      <c r="N67" s="242"/>
      <c r="O67" s="246"/>
      <c r="P67" s="247"/>
      <c r="Q67" s="252"/>
      <c r="R67" s="253"/>
      <c r="S67" s="256"/>
      <c r="T67" s="233"/>
      <c r="U67" s="233"/>
    </row>
    <row r="68" spans="3:21" s="75" customFormat="1" ht="18.75">
      <c r="C68" s="92">
        <v>1</v>
      </c>
      <c r="D68" s="217">
        <v>2</v>
      </c>
      <c r="E68" s="217"/>
      <c r="F68" s="137">
        <v>3</v>
      </c>
      <c r="G68" s="137">
        <v>4</v>
      </c>
      <c r="H68" s="137">
        <v>5</v>
      </c>
      <c r="I68" s="137">
        <v>6</v>
      </c>
      <c r="J68" s="218">
        <v>7</v>
      </c>
      <c r="K68" s="219"/>
      <c r="L68" s="137">
        <v>8</v>
      </c>
      <c r="M68" s="138">
        <v>9</v>
      </c>
      <c r="N68" s="137">
        <v>10</v>
      </c>
      <c r="O68" s="218">
        <v>11</v>
      </c>
      <c r="P68" s="219"/>
      <c r="Q68" s="220">
        <v>12</v>
      </c>
      <c r="R68" s="221"/>
      <c r="S68" s="96">
        <v>13</v>
      </c>
      <c r="T68" s="96">
        <v>14</v>
      </c>
      <c r="U68" s="96">
        <v>15</v>
      </c>
    </row>
    <row r="69" spans="3:23" s="95" customFormat="1" ht="48" customHeight="1">
      <c r="C69" s="122" t="str">
        <f>C60</f>
        <v>35791000301000101004101</v>
      </c>
      <c r="D69" s="222" t="str">
        <f>D60</f>
        <v>не указано</v>
      </c>
      <c r="E69" s="223"/>
      <c r="F69" s="123" t="str">
        <f>F60</f>
        <v>не указано</v>
      </c>
      <c r="G69" s="123" t="str">
        <f>G60</f>
        <v>не указано</v>
      </c>
      <c r="H69" s="123" t="str">
        <f>H60</f>
        <v>Очная</v>
      </c>
      <c r="I69" s="123"/>
      <c r="J69" s="224" t="str">
        <f>Объём!D12</f>
        <v>Число детей</v>
      </c>
      <c r="K69" s="225" t="s">
        <v>146</v>
      </c>
      <c r="L69" s="97" t="str">
        <f>Объём!F12</f>
        <v>Человек</v>
      </c>
      <c r="M69" s="97" t="str">
        <f>Объём!E12</f>
        <v>792</v>
      </c>
      <c r="N69" s="110" t="str">
        <f>Объём!G12</f>
        <v>45</v>
      </c>
      <c r="O69" s="226" t="str">
        <f>Объём!H12</f>
        <v>45</v>
      </c>
      <c r="P69" s="227"/>
      <c r="Q69" s="228">
        <f>VLOOKUP(УСЛУГИ!C3,коруслуги,7,0)</f>
        <v>10</v>
      </c>
      <c r="R69" s="229"/>
      <c r="S69" s="124" t="str">
        <f>IF((O69&gt;0)*AND(NOT(O69="0"))*AND(L69="Штук"),100*O69-10,IF(ISERR(O69/N69)," ",IF((N69-O69-Q69)&gt;0,(100-O69*100/N69-10)," ")))</f>
        <v> </v>
      </c>
      <c r="T69" s="104" t="str">
        <f>IF(Объём!K12=""," ",Объём!K12)</f>
        <v> </v>
      </c>
      <c r="U69" s="104" t="str">
        <f>IF(Объём!L12&gt;0,Объём!L12," ")</f>
        <v> </v>
      </c>
      <c r="V69" s="94"/>
      <c r="W69" s="94"/>
    </row>
    <row r="70" spans="3:23" s="95" customFormat="1" ht="13.5" customHeight="1">
      <c r="C70" s="150"/>
      <c r="D70" s="151"/>
      <c r="E70" s="152"/>
      <c r="F70" s="150"/>
      <c r="G70" s="150"/>
      <c r="H70" s="150"/>
      <c r="I70" s="146"/>
      <c r="J70" s="153"/>
      <c r="K70" s="154"/>
      <c r="L70" s="155"/>
      <c r="M70" s="155"/>
      <c r="N70" s="156"/>
      <c r="O70" s="157"/>
      <c r="P70" s="158"/>
      <c r="Q70" s="158"/>
      <c r="R70" s="158"/>
      <c r="S70" s="158"/>
      <c r="T70" s="159"/>
      <c r="U70" s="159"/>
      <c r="V70" s="94"/>
      <c r="W70" s="94"/>
    </row>
    <row r="71" spans="3:23" s="95" customFormat="1" ht="9" customHeight="1">
      <c r="C71" s="161"/>
      <c r="D71" s="151"/>
      <c r="E71" s="162"/>
      <c r="F71" s="157"/>
      <c r="G71" s="157"/>
      <c r="H71" s="157"/>
      <c r="I71" s="157"/>
      <c r="J71" s="158"/>
      <c r="K71" s="162"/>
      <c r="L71" s="155"/>
      <c r="M71" s="155"/>
      <c r="N71" s="163"/>
      <c r="O71" s="164"/>
      <c r="P71" s="164"/>
      <c r="Q71" s="158"/>
      <c r="R71" s="158"/>
      <c r="S71" s="165"/>
      <c r="T71" s="166"/>
      <c r="U71" s="167"/>
      <c r="V71" s="94"/>
      <c r="W71" s="94"/>
    </row>
    <row r="72" spans="2:19" s="102" customFormat="1" ht="18.75">
      <c r="B72" s="102" t="s">
        <v>151</v>
      </c>
      <c r="G72" s="305"/>
      <c r="H72" s="305"/>
      <c r="I72" s="305"/>
      <c r="N72" s="306"/>
      <c r="O72" s="306"/>
      <c r="P72" s="306"/>
      <c r="Q72" s="306"/>
      <c r="R72" s="306"/>
      <c r="S72" s="306"/>
    </row>
    <row r="73" spans="7:15" s="102" customFormat="1" ht="18.75">
      <c r="G73" s="230" t="s">
        <v>147</v>
      </c>
      <c r="H73" s="230"/>
      <c r="I73" s="230"/>
      <c r="K73" s="102" t="s">
        <v>148</v>
      </c>
      <c r="O73" s="103"/>
    </row>
    <row r="74" spans="3:6" s="101" customFormat="1" ht="18.75">
      <c r="C74" s="216" t="s">
        <v>354</v>
      </c>
      <c r="D74" s="216"/>
      <c r="E74" s="216"/>
      <c r="F74" s="177"/>
    </row>
    <row r="75" spans="3:6" s="101" customFormat="1" ht="18.75">
      <c r="C75" s="216"/>
      <c r="D75" s="216"/>
      <c r="E75" s="216"/>
      <c r="F75" s="178" t="s">
        <v>355</v>
      </c>
    </row>
    <row r="76" s="101" customFormat="1" ht="18.75"/>
  </sheetData>
  <sheetProtection password="CCDD" sheet="1" formatColumns="0" formatRows="0"/>
  <mergeCells count="148">
    <mergeCell ref="I18:O18"/>
    <mergeCell ref="I8:S8"/>
    <mergeCell ref="I9:S9"/>
    <mergeCell ref="I10:S10"/>
    <mergeCell ref="G72:I72"/>
    <mergeCell ref="N72:S72"/>
    <mergeCell ref="O34:P34"/>
    <mergeCell ref="Q34:R34"/>
    <mergeCell ref="C35:Q35"/>
    <mergeCell ref="C37:C41"/>
    <mergeCell ref="I14:P14"/>
    <mergeCell ref="J16:N16"/>
    <mergeCell ref="C1:T1"/>
    <mergeCell ref="C2:T2"/>
    <mergeCell ref="C3:T3"/>
    <mergeCell ref="C4:T5"/>
    <mergeCell ref="C6:T6"/>
    <mergeCell ref="E13:H13"/>
    <mergeCell ref="E12:H12"/>
    <mergeCell ref="I19:P19"/>
    <mergeCell ref="R19:S22"/>
    <mergeCell ref="T19:T22"/>
    <mergeCell ref="C20:H20"/>
    <mergeCell ref="I20:P20"/>
    <mergeCell ref="C24:C28"/>
    <mergeCell ref="D24:G27"/>
    <mergeCell ref="H24:I27"/>
    <mergeCell ref="J24:T24"/>
    <mergeCell ref="J25:K28"/>
    <mergeCell ref="L25:M25"/>
    <mergeCell ref="N25:N28"/>
    <mergeCell ref="O25:P28"/>
    <mergeCell ref="Q25:R28"/>
    <mergeCell ref="S25:S28"/>
    <mergeCell ref="T25:T28"/>
    <mergeCell ref="L26:L28"/>
    <mergeCell ref="M26:M28"/>
    <mergeCell ref="D28:E28"/>
    <mergeCell ref="D29:E29"/>
    <mergeCell ref="J29:K29"/>
    <mergeCell ref="O29:P29"/>
    <mergeCell ref="Q29:R29"/>
    <mergeCell ref="D30:E30"/>
    <mergeCell ref="J30:K30"/>
    <mergeCell ref="O30:P30"/>
    <mergeCell ref="Q30:R30"/>
    <mergeCell ref="D31:E31"/>
    <mergeCell ref="J31:K31"/>
    <mergeCell ref="O31:P31"/>
    <mergeCell ref="Q31:R31"/>
    <mergeCell ref="D32:E32"/>
    <mergeCell ref="J32:K32"/>
    <mergeCell ref="O32:P32"/>
    <mergeCell ref="Q32:R32"/>
    <mergeCell ref="D33:E33"/>
    <mergeCell ref="J33:K33"/>
    <mergeCell ref="O33:P33"/>
    <mergeCell ref="Q33:R33"/>
    <mergeCell ref="D34:E34"/>
    <mergeCell ref="J34:K34"/>
    <mergeCell ref="U37:U41"/>
    <mergeCell ref="J38:K41"/>
    <mergeCell ref="L38:M38"/>
    <mergeCell ref="N38:N41"/>
    <mergeCell ref="O38:P41"/>
    <mergeCell ref="Q38:R41"/>
    <mergeCell ref="S38:S41"/>
    <mergeCell ref="T38:T41"/>
    <mergeCell ref="L39:L41"/>
    <mergeCell ref="M39:M41"/>
    <mergeCell ref="D41:E41"/>
    <mergeCell ref="D42:E42"/>
    <mergeCell ref="J42:K42"/>
    <mergeCell ref="O42:P42"/>
    <mergeCell ref="H37:I40"/>
    <mergeCell ref="J37:T37"/>
    <mergeCell ref="Q42:R42"/>
    <mergeCell ref="D37:G40"/>
    <mergeCell ref="D43:E43"/>
    <mergeCell ref="J43:K43"/>
    <mergeCell ref="O43:P43"/>
    <mergeCell ref="Q43:R43"/>
    <mergeCell ref="I45:L45"/>
    <mergeCell ref="I46:P46"/>
    <mergeCell ref="R46:S49"/>
    <mergeCell ref="C47:H47"/>
    <mergeCell ref="I47:P47"/>
    <mergeCell ref="C51:C55"/>
    <mergeCell ref="D51:G54"/>
    <mergeCell ref="H51:I54"/>
    <mergeCell ref="J51:T51"/>
    <mergeCell ref="J52:K55"/>
    <mergeCell ref="L52:M52"/>
    <mergeCell ref="N52:N55"/>
    <mergeCell ref="Q52:R55"/>
    <mergeCell ref="S52:S55"/>
    <mergeCell ref="T52:T55"/>
    <mergeCell ref="M53:M55"/>
    <mergeCell ref="T46:T49"/>
    <mergeCell ref="D55:E55"/>
    <mergeCell ref="D56:E56"/>
    <mergeCell ref="J56:K56"/>
    <mergeCell ref="O56:P56"/>
    <mergeCell ref="Q56:R56"/>
    <mergeCell ref="D57:E57"/>
    <mergeCell ref="J57:K57"/>
    <mergeCell ref="O57:P57"/>
    <mergeCell ref="Q57:R57"/>
    <mergeCell ref="O52:P55"/>
    <mergeCell ref="D58:E58"/>
    <mergeCell ref="J58:K58"/>
    <mergeCell ref="O58:P58"/>
    <mergeCell ref="Q58:R58"/>
    <mergeCell ref="L53:L55"/>
    <mergeCell ref="D59:E59"/>
    <mergeCell ref="J59:K59"/>
    <mergeCell ref="O59:P59"/>
    <mergeCell ref="Q59:R59"/>
    <mergeCell ref="D60:E60"/>
    <mergeCell ref="J60:K60"/>
    <mergeCell ref="O60:P60"/>
    <mergeCell ref="Q60:R60"/>
    <mergeCell ref="C61:Q61"/>
    <mergeCell ref="C63:C67"/>
    <mergeCell ref="D63:G66"/>
    <mergeCell ref="H63:I66"/>
    <mergeCell ref="J63:T63"/>
    <mergeCell ref="D67:E67"/>
    <mergeCell ref="U63:U67"/>
    <mergeCell ref="J64:K67"/>
    <mergeCell ref="L64:M64"/>
    <mergeCell ref="N64:N67"/>
    <mergeCell ref="O64:P67"/>
    <mergeCell ref="Q64:R67"/>
    <mergeCell ref="S64:S67"/>
    <mergeCell ref="T64:T67"/>
    <mergeCell ref="L65:L67"/>
    <mergeCell ref="M65:M67"/>
    <mergeCell ref="C74:E75"/>
    <mergeCell ref="D68:E68"/>
    <mergeCell ref="J68:K68"/>
    <mergeCell ref="O68:P68"/>
    <mergeCell ref="Q68:R68"/>
    <mergeCell ref="D69:E69"/>
    <mergeCell ref="J69:K69"/>
    <mergeCell ref="O69:P69"/>
    <mergeCell ref="Q69:R69"/>
    <mergeCell ref="G73:I73"/>
  </mergeCells>
  <dataValidations count="2">
    <dataValidation allowBlank="1" showErrorMessage="1" promptTitle="ПЕРИОД ОТЧЕТА" sqref="C3:T3"/>
    <dataValidation allowBlank="1" showErrorMessage="1" promptTitle="УЧРЕЖДЕНИЕ" prompt="необходимо только! выбирать. Вручную писать нельзя!" sqref="C4:T5"/>
  </dataValidations>
  <printOptions/>
  <pageMargins left="0.5511811023622047" right="0.1968503937007874" top="0.1968503937007874" bottom="0.35433070866141736" header="0.1968503937007874" footer="0.31496062992125984"/>
  <pageSetup fitToHeight="3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1"/>
  <sheetViews>
    <sheetView zoomScale="55" zoomScaleNormal="55" zoomScalePageLayoutView="0" workbookViewId="0" topLeftCell="A1">
      <selection activeCell="J82" sqref="J82"/>
    </sheetView>
  </sheetViews>
  <sheetFormatPr defaultColWidth="9.140625" defaultRowHeight="15"/>
  <cols>
    <col min="1" max="1" width="4.421875" style="0" customWidth="1"/>
    <col min="2" max="2" width="13.28125" style="0" customWidth="1"/>
    <col min="3" max="3" width="50.8515625" style="0" customWidth="1"/>
    <col min="4" max="4" width="9.140625" style="56" customWidth="1"/>
    <col min="5" max="5" width="35.7109375" style="56" customWidth="1"/>
    <col min="6" max="6" width="54.140625" style="56" customWidth="1"/>
    <col min="7" max="7" width="11.28125" style="182" bestFit="1" customWidth="1"/>
    <col min="8" max="9" width="9.140625" style="182" customWidth="1"/>
    <col min="10" max="10" width="19.7109375" style="182" customWidth="1"/>
    <col min="11" max="11" width="9.140625" style="182" customWidth="1"/>
  </cols>
  <sheetData>
    <row r="1" spans="4:11" ht="18.75">
      <c r="D1" s="183" t="s">
        <v>7</v>
      </c>
      <c r="E1" s="183" t="s">
        <v>13</v>
      </c>
      <c r="F1" s="183" t="s">
        <v>175</v>
      </c>
      <c r="G1" s="184" t="s">
        <v>7</v>
      </c>
      <c r="I1" s="182" t="s">
        <v>327</v>
      </c>
      <c r="J1" s="182" t="s">
        <v>265</v>
      </c>
      <c r="K1" s="182" t="s">
        <v>335</v>
      </c>
    </row>
    <row r="2" spans="4:11" ht="39">
      <c r="D2" s="185" t="s">
        <v>47</v>
      </c>
      <c r="E2" s="186" t="s">
        <v>231</v>
      </c>
      <c r="F2" s="186" t="s">
        <v>414</v>
      </c>
      <c r="G2" s="191">
        <v>2511039435</v>
      </c>
      <c r="H2" s="187" t="s">
        <v>101</v>
      </c>
      <c r="I2" s="187" t="s">
        <v>328</v>
      </c>
      <c r="J2" s="187" t="s">
        <v>295</v>
      </c>
      <c r="K2" s="187">
        <v>10</v>
      </c>
    </row>
    <row r="3" spans="2:11" ht="51.75">
      <c r="B3" s="13">
        <v>43190</v>
      </c>
      <c r="C3" s="180" t="s">
        <v>433</v>
      </c>
      <c r="D3" s="188" t="s">
        <v>27</v>
      </c>
      <c r="E3" s="189" t="s">
        <v>408</v>
      </c>
      <c r="F3" s="189" t="s">
        <v>409</v>
      </c>
      <c r="G3" s="192">
        <v>2511038079</v>
      </c>
      <c r="H3" s="187" t="s">
        <v>101</v>
      </c>
      <c r="I3" s="187" t="s">
        <v>328</v>
      </c>
      <c r="J3" s="187" t="s">
        <v>277</v>
      </c>
      <c r="K3" s="187">
        <v>10</v>
      </c>
    </row>
    <row r="4" spans="2:11" ht="39">
      <c r="B4" s="13">
        <v>43281</v>
      </c>
      <c r="C4" s="180" t="s">
        <v>434</v>
      </c>
      <c r="D4" s="188" t="s">
        <v>255</v>
      </c>
      <c r="E4" s="189" t="s">
        <v>429</v>
      </c>
      <c r="F4" s="189" t="s">
        <v>430</v>
      </c>
      <c r="G4" s="192">
        <v>2511086499</v>
      </c>
      <c r="H4" s="187" t="s">
        <v>101</v>
      </c>
      <c r="I4" s="187" t="s">
        <v>328</v>
      </c>
      <c r="J4" s="187" t="s">
        <v>320</v>
      </c>
      <c r="K4" s="187">
        <v>10</v>
      </c>
    </row>
    <row r="5" spans="2:11" ht="51.75">
      <c r="B5" s="13">
        <v>43373</v>
      </c>
      <c r="C5" s="180" t="s">
        <v>435</v>
      </c>
      <c r="D5" s="185" t="s">
        <v>248</v>
      </c>
      <c r="E5" s="186" t="s">
        <v>386</v>
      </c>
      <c r="F5" s="186" t="s">
        <v>387</v>
      </c>
      <c r="G5" s="191">
        <v>2511036762</v>
      </c>
      <c r="H5" s="187" t="s">
        <v>101</v>
      </c>
      <c r="I5" s="187" t="s">
        <v>328</v>
      </c>
      <c r="J5" s="187" t="s">
        <v>312</v>
      </c>
      <c r="K5" s="187">
        <v>10</v>
      </c>
    </row>
    <row r="6" spans="2:11" s="58" customFormat="1" ht="39">
      <c r="B6" s="57">
        <v>43465</v>
      </c>
      <c r="C6" s="181" t="s">
        <v>436</v>
      </c>
      <c r="D6" s="185" t="s">
        <v>264</v>
      </c>
      <c r="E6" s="186" t="s">
        <v>431</v>
      </c>
      <c r="F6" s="186" t="s">
        <v>432</v>
      </c>
      <c r="G6" s="191">
        <v>2511090150</v>
      </c>
      <c r="H6" s="187" t="s">
        <v>101</v>
      </c>
      <c r="I6" s="187" t="s">
        <v>328</v>
      </c>
      <c r="J6" s="187" t="s">
        <v>326</v>
      </c>
      <c r="K6" s="187">
        <v>10</v>
      </c>
    </row>
    <row r="7" spans="4:11" ht="39">
      <c r="D7" s="188" t="s">
        <v>251</v>
      </c>
      <c r="E7" s="189" t="s">
        <v>391</v>
      </c>
      <c r="F7" s="189" t="s">
        <v>392</v>
      </c>
      <c r="G7" s="192">
        <v>2511037406</v>
      </c>
      <c r="H7" s="187" t="s">
        <v>101</v>
      </c>
      <c r="I7" s="187" t="s">
        <v>328</v>
      </c>
      <c r="J7" s="187" t="s">
        <v>271</v>
      </c>
      <c r="K7" s="187">
        <v>10</v>
      </c>
    </row>
    <row r="8" spans="4:11" ht="39">
      <c r="D8" s="185" t="s">
        <v>250</v>
      </c>
      <c r="E8" s="186" t="s">
        <v>221</v>
      </c>
      <c r="F8" s="186" t="s">
        <v>176</v>
      </c>
      <c r="G8" s="191">
        <v>2511008155</v>
      </c>
      <c r="H8" s="187" t="s">
        <v>101</v>
      </c>
      <c r="I8" s="187" t="s">
        <v>328</v>
      </c>
      <c r="J8" s="187" t="s">
        <v>270</v>
      </c>
      <c r="K8" s="187">
        <v>10</v>
      </c>
    </row>
    <row r="9" spans="4:11" ht="39">
      <c r="D9" s="188" t="s">
        <v>38</v>
      </c>
      <c r="E9" s="189" t="s">
        <v>226</v>
      </c>
      <c r="F9" s="189" t="s">
        <v>192</v>
      </c>
      <c r="G9" s="192">
        <v>2511008282</v>
      </c>
      <c r="H9" s="187" t="s">
        <v>101</v>
      </c>
      <c r="I9" s="187" t="s">
        <v>328</v>
      </c>
      <c r="J9" s="187" t="s">
        <v>286</v>
      </c>
      <c r="K9" s="187">
        <v>10</v>
      </c>
    </row>
    <row r="10" spans="4:11" ht="39">
      <c r="D10" s="185" t="s">
        <v>49</v>
      </c>
      <c r="E10" s="186" t="s">
        <v>232</v>
      </c>
      <c r="F10" s="186" t="s">
        <v>197</v>
      </c>
      <c r="G10" s="191">
        <v>2511007867</v>
      </c>
      <c r="H10" s="187" t="s">
        <v>101</v>
      </c>
      <c r="I10" s="187" t="s">
        <v>328</v>
      </c>
      <c r="J10" s="187" t="s">
        <v>297</v>
      </c>
      <c r="K10" s="187">
        <v>10</v>
      </c>
    </row>
    <row r="11" spans="4:11" ht="51.75">
      <c r="D11" s="188" t="s">
        <v>39</v>
      </c>
      <c r="E11" s="189" t="s">
        <v>360</v>
      </c>
      <c r="F11" s="189" t="s">
        <v>361</v>
      </c>
      <c r="G11" s="192">
        <v>2511006447</v>
      </c>
      <c r="H11" s="187" t="s">
        <v>101</v>
      </c>
      <c r="I11" s="187" t="s">
        <v>328</v>
      </c>
      <c r="J11" s="187" t="s">
        <v>287</v>
      </c>
      <c r="K11" s="187">
        <v>10</v>
      </c>
    </row>
    <row r="12" spans="4:11" ht="39">
      <c r="D12" s="185" t="s">
        <v>45</v>
      </c>
      <c r="E12" s="186" t="s">
        <v>381</v>
      </c>
      <c r="F12" s="186" t="s">
        <v>382</v>
      </c>
      <c r="G12" s="191">
        <v>2511034155</v>
      </c>
      <c r="H12" s="187" t="s">
        <v>101</v>
      </c>
      <c r="I12" s="187" t="s">
        <v>328</v>
      </c>
      <c r="J12" s="187" t="s">
        <v>292</v>
      </c>
      <c r="K12" s="187">
        <v>10</v>
      </c>
    </row>
    <row r="13" spans="4:11" ht="51.75">
      <c r="D13" s="188" t="s">
        <v>253</v>
      </c>
      <c r="E13" s="189" t="s">
        <v>400</v>
      </c>
      <c r="F13" s="189" t="s">
        <v>401</v>
      </c>
      <c r="G13" s="192">
        <v>2511037847</v>
      </c>
      <c r="H13" s="187" t="s">
        <v>101</v>
      </c>
      <c r="I13" s="187" t="s">
        <v>328</v>
      </c>
      <c r="J13" s="187" t="s">
        <v>288</v>
      </c>
      <c r="K13" s="187">
        <v>10</v>
      </c>
    </row>
    <row r="14" spans="4:11" ht="51.75">
      <c r="D14" s="185" t="s">
        <v>25</v>
      </c>
      <c r="E14" s="186" t="s">
        <v>402</v>
      </c>
      <c r="F14" s="186" t="s">
        <v>403</v>
      </c>
      <c r="G14" s="191">
        <v>2511037935</v>
      </c>
      <c r="H14" s="187" t="s">
        <v>101</v>
      </c>
      <c r="I14" s="187" t="s">
        <v>328</v>
      </c>
      <c r="J14" s="187" t="s">
        <v>275</v>
      </c>
      <c r="K14" s="187">
        <v>10</v>
      </c>
    </row>
    <row r="15" spans="4:11" ht="39">
      <c r="D15" s="185" t="s">
        <v>48</v>
      </c>
      <c r="E15" s="186" t="s">
        <v>395</v>
      </c>
      <c r="F15" s="186" t="s">
        <v>396</v>
      </c>
      <c r="G15" s="191">
        <v>2511037685</v>
      </c>
      <c r="H15" s="187" t="s">
        <v>101</v>
      </c>
      <c r="I15" s="187" t="s">
        <v>328</v>
      </c>
      <c r="J15" s="187" t="s">
        <v>296</v>
      </c>
      <c r="K15" s="187">
        <v>10</v>
      </c>
    </row>
    <row r="16" spans="4:11" ht="39">
      <c r="D16" s="188" t="s">
        <v>35</v>
      </c>
      <c r="E16" s="189" t="s">
        <v>224</v>
      </c>
      <c r="F16" s="189" t="s">
        <v>190</v>
      </c>
      <c r="G16" s="192">
        <v>2511037660</v>
      </c>
      <c r="H16" s="187" t="s">
        <v>101</v>
      </c>
      <c r="I16" s="187" t="s">
        <v>328</v>
      </c>
      <c r="J16" s="187" t="s">
        <v>282</v>
      </c>
      <c r="K16" s="187">
        <v>10</v>
      </c>
    </row>
    <row r="17" spans="4:11" ht="51.75">
      <c r="D17" s="188" t="s">
        <v>50</v>
      </c>
      <c r="E17" s="189" t="s">
        <v>233</v>
      </c>
      <c r="F17" s="189" t="s">
        <v>198</v>
      </c>
      <c r="G17" s="192">
        <v>2511037692</v>
      </c>
      <c r="H17" s="187" t="s">
        <v>101</v>
      </c>
      <c r="I17" s="187" t="s">
        <v>328</v>
      </c>
      <c r="J17" s="187" t="s">
        <v>291</v>
      </c>
      <c r="K17" s="187">
        <v>10</v>
      </c>
    </row>
    <row r="18" spans="4:11" s="58" customFormat="1" ht="39">
      <c r="D18" s="188" t="s">
        <v>43</v>
      </c>
      <c r="E18" s="189" t="s">
        <v>227</v>
      </c>
      <c r="F18" s="189" t="s">
        <v>194</v>
      </c>
      <c r="G18" s="192">
        <v>2511028680</v>
      </c>
      <c r="H18" s="187" t="s">
        <v>101</v>
      </c>
      <c r="I18" s="187" t="s">
        <v>328</v>
      </c>
      <c r="J18" s="187" t="s">
        <v>290</v>
      </c>
      <c r="K18" s="187">
        <v>10</v>
      </c>
    </row>
    <row r="19" spans="4:11" ht="51.75">
      <c r="D19" s="188" t="s">
        <v>51</v>
      </c>
      <c r="E19" s="189" t="s">
        <v>365</v>
      </c>
      <c r="F19" s="189" t="s">
        <v>366</v>
      </c>
      <c r="G19" s="192">
        <v>2511008074</v>
      </c>
      <c r="H19" s="187" t="s">
        <v>101</v>
      </c>
      <c r="I19" s="187" t="s">
        <v>328</v>
      </c>
      <c r="J19" s="187" t="s">
        <v>298</v>
      </c>
      <c r="K19" s="187">
        <v>10</v>
      </c>
    </row>
    <row r="20" spans="4:11" s="58" customFormat="1" ht="39">
      <c r="D20" s="188" t="s">
        <v>41</v>
      </c>
      <c r="E20" s="189" t="s">
        <v>42</v>
      </c>
      <c r="F20" s="189" t="s">
        <v>193</v>
      </c>
      <c r="G20" s="192">
        <v>2511015593</v>
      </c>
      <c r="H20" s="187" t="s">
        <v>101</v>
      </c>
      <c r="I20" s="187" t="s">
        <v>328</v>
      </c>
      <c r="J20" s="187" t="s">
        <v>267</v>
      </c>
      <c r="K20" s="187">
        <v>10</v>
      </c>
    </row>
    <row r="21" spans="4:11" ht="51.75">
      <c r="D21" s="188" t="s">
        <v>52</v>
      </c>
      <c r="E21" s="189" t="s">
        <v>379</v>
      </c>
      <c r="F21" s="189" t="s">
        <v>380</v>
      </c>
      <c r="G21" s="192">
        <v>2511034099</v>
      </c>
      <c r="H21" s="187" t="s">
        <v>101</v>
      </c>
      <c r="I21" s="187" t="s">
        <v>328</v>
      </c>
      <c r="J21" s="187" t="s">
        <v>299</v>
      </c>
      <c r="K21" s="187">
        <v>10</v>
      </c>
    </row>
    <row r="22" spans="4:11" ht="51.75">
      <c r="D22" s="185" t="s">
        <v>53</v>
      </c>
      <c r="E22" s="186" t="s">
        <v>373</v>
      </c>
      <c r="F22" s="186" t="s">
        <v>374</v>
      </c>
      <c r="G22" s="191">
        <v>2511028641</v>
      </c>
      <c r="H22" s="187" t="s">
        <v>101</v>
      </c>
      <c r="I22" s="187" t="s">
        <v>328</v>
      </c>
      <c r="J22" s="187" t="s">
        <v>300</v>
      </c>
      <c r="K22" s="187">
        <v>10</v>
      </c>
    </row>
    <row r="23" spans="4:11" ht="51.75">
      <c r="D23" s="188" t="s">
        <v>55</v>
      </c>
      <c r="E23" s="189" t="s">
        <v>371</v>
      </c>
      <c r="F23" s="189" t="s">
        <v>372</v>
      </c>
      <c r="G23" s="192">
        <v>2511025489</v>
      </c>
      <c r="H23" s="187" t="s">
        <v>101</v>
      </c>
      <c r="I23" s="187" t="s">
        <v>328</v>
      </c>
      <c r="J23" s="187" t="s">
        <v>302</v>
      </c>
      <c r="K23" s="187">
        <v>10</v>
      </c>
    </row>
    <row r="24" spans="4:11" ht="51.75">
      <c r="D24" s="188" t="s">
        <v>57</v>
      </c>
      <c r="E24" s="189" t="s">
        <v>234</v>
      </c>
      <c r="F24" s="189" t="s">
        <v>199</v>
      </c>
      <c r="G24" s="192">
        <v>2511014977</v>
      </c>
      <c r="H24" s="187" t="s">
        <v>101</v>
      </c>
      <c r="I24" s="187" t="s">
        <v>328</v>
      </c>
      <c r="J24" s="187" t="s">
        <v>304</v>
      </c>
      <c r="K24" s="187">
        <v>10</v>
      </c>
    </row>
    <row r="25" spans="4:11" ht="39">
      <c r="D25" s="185" t="s">
        <v>24</v>
      </c>
      <c r="E25" s="186" t="s">
        <v>383</v>
      </c>
      <c r="F25" s="186" t="s">
        <v>384</v>
      </c>
      <c r="G25" s="191">
        <v>2511036427</v>
      </c>
      <c r="H25" s="187" t="s">
        <v>101</v>
      </c>
      <c r="I25" s="187" t="s">
        <v>328</v>
      </c>
      <c r="J25" s="187" t="s">
        <v>274</v>
      </c>
      <c r="K25" s="187">
        <v>10</v>
      </c>
    </row>
    <row r="26" spans="4:11" ht="51.75">
      <c r="D26" s="185" t="s">
        <v>37</v>
      </c>
      <c r="E26" s="186" t="s">
        <v>420</v>
      </c>
      <c r="F26" s="186" t="s">
        <v>421</v>
      </c>
      <c r="G26" s="191">
        <v>2511042290</v>
      </c>
      <c r="H26" s="187" t="s">
        <v>101</v>
      </c>
      <c r="I26" s="187" t="s">
        <v>328</v>
      </c>
      <c r="J26" s="187" t="s">
        <v>284</v>
      </c>
      <c r="K26" s="187">
        <v>10</v>
      </c>
    </row>
    <row r="27" spans="4:11" ht="39">
      <c r="D27" s="188" t="s">
        <v>58</v>
      </c>
      <c r="E27" s="189" t="s">
        <v>404</v>
      </c>
      <c r="F27" s="189" t="s">
        <v>405</v>
      </c>
      <c r="G27" s="192">
        <v>2511037942</v>
      </c>
      <c r="H27" s="187" t="s">
        <v>101</v>
      </c>
      <c r="I27" s="187" t="s">
        <v>328</v>
      </c>
      <c r="J27" s="187" t="s">
        <v>305</v>
      </c>
      <c r="K27" s="187">
        <v>10</v>
      </c>
    </row>
    <row r="28" spans="4:11" ht="39">
      <c r="D28" s="188" t="s">
        <v>59</v>
      </c>
      <c r="E28" s="189" t="s">
        <v>422</v>
      </c>
      <c r="F28" s="189" t="s">
        <v>423</v>
      </c>
      <c r="G28" s="192">
        <v>2511043689</v>
      </c>
      <c r="H28" s="187" t="s">
        <v>101</v>
      </c>
      <c r="I28" s="187" t="s">
        <v>328</v>
      </c>
      <c r="J28" s="187" t="s">
        <v>306</v>
      </c>
      <c r="K28" s="187">
        <v>10</v>
      </c>
    </row>
    <row r="29" spans="4:11" ht="39">
      <c r="D29" s="185" t="s">
        <v>249</v>
      </c>
      <c r="E29" s="186" t="s">
        <v>393</v>
      </c>
      <c r="F29" s="186" t="s">
        <v>394</v>
      </c>
      <c r="G29" s="191">
        <v>2511037501</v>
      </c>
      <c r="H29" s="187" t="s">
        <v>101</v>
      </c>
      <c r="I29" s="187" t="s">
        <v>328</v>
      </c>
      <c r="J29" s="187" t="s">
        <v>268</v>
      </c>
      <c r="K29" s="187">
        <v>10</v>
      </c>
    </row>
    <row r="30" spans="4:11" ht="39">
      <c r="D30" s="185" t="s">
        <v>46</v>
      </c>
      <c r="E30" s="186" t="s">
        <v>230</v>
      </c>
      <c r="F30" s="186" t="s">
        <v>424</v>
      </c>
      <c r="G30" s="191">
        <v>2511049722</v>
      </c>
      <c r="H30" s="187" t="s">
        <v>101</v>
      </c>
      <c r="I30" s="187" t="s">
        <v>328</v>
      </c>
      <c r="J30" s="187" t="s">
        <v>294</v>
      </c>
      <c r="K30" s="187">
        <v>10</v>
      </c>
    </row>
    <row r="31" spans="4:11" ht="39">
      <c r="D31" s="185" t="s">
        <v>254</v>
      </c>
      <c r="E31" s="186" t="s">
        <v>229</v>
      </c>
      <c r="F31" s="186" t="s">
        <v>196</v>
      </c>
      <c r="G31" s="191">
        <v>2511008204</v>
      </c>
      <c r="H31" s="187" t="s">
        <v>101</v>
      </c>
      <c r="I31" s="187" t="s">
        <v>328</v>
      </c>
      <c r="J31" s="187" t="s">
        <v>293</v>
      </c>
      <c r="K31" s="187">
        <v>10</v>
      </c>
    </row>
    <row r="32" spans="4:11" ht="39">
      <c r="D32" s="188" t="s">
        <v>252</v>
      </c>
      <c r="E32" s="189" t="s">
        <v>225</v>
      </c>
      <c r="F32" s="189" t="s">
        <v>367</v>
      </c>
      <c r="G32" s="192">
        <v>2511008236</v>
      </c>
      <c r="H32" s="187" t="s">
        <v>101</v>
      </c>
      <c r="I32" s="187" t="s">
        <v>328</v>
      </c>
      <c r="J32" s="187" t="s">
        <v>285</v>
      </c>
      <c r="K32" s="187">
        <v>10</v>
      </c>
    </row>
    <row r="33" spans="4:11" ht="39">
      <c r="D33" s="188" t="s">
        <v>56</v>
      </c>
      <c r="E33" s="189" t="s">
        <v>425</v>
      </c>
      <c r="F33" s="189" t="s">
        <v>426</v>
      </c>
      <c r="G33" s="192">
        <v>2511057949</v>
      </c>
      <c r="H33" s="187" t="s">
        <v>101</v>
      </c>
      <c r="I33" s="187" t="s">
        <v>328</v>
      </c>
      <c r="J33" s="187" t="s">
        <v>303</v>
      </c>
      <c r="K33" s="187">
        <v>10</v>
      </c>
    </row>
    <row r="34" spans="4:11" ht="51.75">
      <c r="D34" s="188" t="s">
        <v>22</v>
      </c>
      <c r="E34" s="189" t="s">
        <v>416</v>
      </c>
      <c r="F34" s="189" t="s">
        <v>417</v>
      </c>
      <c r="G34" s="192">
        <v>2511039788</v>
      </c>
      <c r="H34" s="187" t="s">
        <v>101</v>
      </c>
      <c r="I34" s="187" t="s">
        <v>328</v>
      </c>
      <c r="J34" s="187" t="s">
        <v>272</v>
      </c>
      <c r="K34" s="187">
        <v>10</v>
      </c>
    </row>
    <row r="35" spans="4:11" ht="39">
      <c r="D35" s="185" t="s">
        <v>60</v>
      </c>
      <c r="E35" s="186" t="s">
        <v>377</v>
      </c>
      <c r="F35" s="186" t="s">
        <v>378</v>
      </c>
      <c r="G35" s="191">
        <v>2511033793</v>
      </c>
      <c r="H35" s="187" t="s">
        <v>101</v>
      </c>
      <c r="I35" s="187" t="s">
        <v>328</v>
      </c>
      <c r="J35" s="187" t="s">
        <v>269</v>
      </c>
      <c r="K35" s="187">
        <v>10</v>
      </c>
    </row>
    <row r="36" spans="4:11" ht="51.75">
      <c r="D36" s="185" t="s">
        <v>40</v>
      </c>
      <c r="E36" s="186" t="s">
        <v>427</v>
      </c>
      <c r="F36" s="186" t="s">
        <v>428</v>
      </c>
      <c r="G36" s="191">
        <v>2511068330</v>
      </c>
      <c r="H36" s="187" t="s">
        <v>101</v>
      </c>
      <c r="I36" s="187" t="s">
        <v>328</v>
      </c>
      <c r="J36" s="187" t="s">
        <v>289</v>
      </c>
      <c r="K36" s="187">
        <v>10</v>
      </c>
    </row>
    <row r="37" spans="4:11" ht="51.75">
      <c r="D37" s="188" t="s">
        <v>61</v>
      </c>
      <c r="E37" s="189" t="s">
        <v>375</v>
      </c>
      <c r="F37" s="189" t="s">
        <v>376</v>
      </c>
      <c r="G37" s="192">
        <v>2511033722</v>
      </c>
      <c r="H37" s="187" t="s">
        <v>101</v>
      </c>
      <c r="I37" s="187" t="s">
        <v>328</v>
      </c>
      <c r="J37" s="187" t="s">
        <v>281</v>
      </c>
      <c r="K37" s="187">
        <v>10</v>
      </c>
    </row>
    <row r="38" spans="4:11" ht="39">
      <c r="D38" s="185" t="s">
        <v>62</v>
      </c>
      <c r="E38" s="186" t="s">
        <v>235</v>
      </c>
      <c r="F38" s="186" t="s">
        <v>178</v>
      </c>
      <c r="G38" s="191">
        <v>2511033715</v>
      </c>
      <c r="H38" s="187" t="s">
        <v>101</v>
      </c>
      <c r="I38" s="187" t="s">
        <v>328</v>
      </c>
      <c r="J38" s="187" t="s">
        <v>307</v>
      </c>
      <c r="K38" s="187">
        <v>10</v>
      </c>
    </row>
    <row r="39" spans="4:11" ht="39">
      <c r="D39" s="188" t="s">
        <v>28</v>
      </c>
      <c r="E39" s="189" t="s">
        <v>29</v>
      </c>
      <c r="F39" s="189" t="s">
        <v>177</v>
      </c>
      <c r="G39" s="192">
        <v>2511039812</v>
      </c>
      <c r="H39" s="187" t="s">
        <v>101</v>
      </c>
      <c r="I39" s="187" t="s">
        <v>328</v>
      </c>
      <c r="J39" s="187" t="s">
        <v>278</v>
      </c>
      <c r="K39" s="187">
        <v>10</v>
      </c>
    </row>
    <row r="40" spans="4:11" ht="39">
      <c r="D40" s="185" t="s">
        <v>54</v>
      </c>
      <c r="E40" s="186" t="s">
        <v>418</v>
      </c>
      <c r="F40" s="186" t="s">
        <v>419</v>
      </c>
      <c r="G40" s="191">
        <v>2511039795</v>
      </c>
      <c r="H40" s="187" t="s">
        <v>101</v>
      </c>
      <c r="I40" s="187" t="s">
        <v>328</v>
      </c>
      <c r="J40" s="187" t="s">
        <v>301</v>
      </c>
      <c r="K40" s="187">
        <v>10</v>
      </c>
    </row>
    <row r="41" spans="4:11" ht="51.75">
      <c r="D41" s="188" t="s">
        <v>80</v>
      </c>
      <c r="E41" s="189" t="s">
        <v>81</v>
      </c>
      <c r="F41" s="189" t="s">
        <v>205</v>
      </c>
      <c r="G41" s="192">
        <v>2511006510</v>
      </c>
      <c r="H41" s="187" t="s">
        <v>101</v>
      </c>
      <c r="I41" s="187" t="s">
        <v>182</v>
      </c>
      <c r="J41" s="187" t="s">
        <v>295</v>
      </c>
      <c r="K41" s="187">
        <v>10</v>
      </c>
    </row>
    <row r="42" spans="4:11" ht="51.75">
      <c r="D42" s="188" t="s">
        <v>63</v>
      </c>
      <c r="E42" s="189" t="s">
        <v>64</v>
      </c>
      <c r="F42" s="189" t="s">
        <v>200</v>
      </c>
      <c r="G42" s="192">
        <v>2511038304</v>
      </c>
      <c r="H42" s="187" t="s">
        <v>101</v>
      </c>
      <c r="I42" s="187" t="s">
        <v>182</v>
      </c>
      <c r="J42" s="187" t="s">
        <v>277</v>
      </c>
      <c r="K42" s="187">
        <v>10</v>
      </c>
    </row>
    <row r="43" spans="4:11" ht="51.75">
      <c r="D43" s="188" t="s">
        <v>72</v>
      </c>
      <c r="E43" s="189" t="s">
        <v>73</v>
      </c>
      <c r="F43" s="189" t="s">
        <v>385</v>
      </c>
      <c r="G43" s="192">
        <v>2511036466</v>
      </c>
      <c r="H43" s="187" t="s">
        <v>101</v>
      </c>
      <c r="I43" s="187" t="s">
        <v>182</v>
      </c>
      <c r="J43" s="187" t="s">
        <v>312</v>
      </c>
      <c r="K43" s="187">
        <v>10</v>
      </c>
    </row>
    <row r="44" spans="4:11" ht="51.75">
      <c r="D44" s="188" t="s">
        <v>69</v>
      </c>
      <c r="E44" s="189" t="s">
        <v>70</v>
      </c>
      <c r="F44" s="189" t="s">
        <v>202</v>
      </c>
      <c r="G44" s="192">
        <v>2511037540</v>
      </c>
      <c r="H44" s="187" t="s">
        <v>101</v>
      </c>
      <c r="I44" s="187" t="s">
        <v>182</v>
      </c>
      <c r="J44" s="187" t="s">
        <v>271</v>
      </c>
      <c r="K44" s="187">
        <v>10</v>
      </c>
    </row>
    <row r="45" spans="4:11" ht="51.75">
      <c r="D45" s="188" t="s">
        <v>82</v>
      </c>
      <c r="E45" s="189" t="s">
        <v>83</v>
      </c>
      <c r="F45" s="189" t="s">
        <v>399</v>
      </c>
      <c r="G45" s="192">
        <v>2511037741</v>
      </c>
      <c r="H45" s="187" t="s">
        <v>101</v>
      </c>
      <c r="I45" s="187" t="s">
        <v>182</v>
      </c>
      <c r="J45" s="187" t="s">
        <v>297</v>
      </c>
      <c r="K45" s="187">
        <v>10</v>
      </c>
    </row>
    <row r="46" spans="4:11" ht="51.75">
      <c r="D46" s="185" t="s">
        <v>261</v>
      </c>
      <c r="E46" s="186" t="s">
        <v>246</v>
      </c>
      <c r="F46" s="186" t="s">
        <v>217</v>
      </c>
      <c r="G46" s="191">
        <v>2511037798</v>
      </c>
      <c r="H46" s="187" t="s">
        <v>101</v>
      </c>
      <c r="I46" s="187" t="s">
        <v>182</v>
      </c>
      <c r="J46" s="187" t="s">
        <v>287</v>
      </c>
      <c r="K46" s="187">
        <v>10</v>
      </c>
    </row>
    <row r="47" spans="4:11" ht="51.75">
      <c r="D47" s="185" t="s">
        <v>88</v>
      </c>
      <c r="E47" s="186" t="s">
        <v>89</v>
      </c>
      <c r="F47" s="186" t="s">
        <v>207</v>
      </c>
      <c r="G47" s="191">
        <v>2511038382</v>
      </c>
      <c r="H47" s="187" t="s">
        <v>101</v>
      </c>
      <c r="I47" s="187" t="s">
        <v>182</v>
      </c>
      <c r="J47" s="187" t="s">
        <v>315</v>
      </c>
      <c r="K47" s="187">
        <v>10</v>
      </c>
    </row>
    <row r="48" spans="4:11" ht="39">
      <c r="D48" s="185" t="s">
        <v>78</v>
      </c>
      <c r="E48" s="186" t="s">
        <v>79</v>
      </c>
      <c r="F48" s="186" t="s">
        <v>364</v>
      </c>
      <c r="G48" s="191">
        <v>2511007970</v>
      </c>
      <c r="H48" s="187" t="s">
        <v>101</v>
      </c>
      <c r="I48" s="187" t="s">
        <v>182</v>
      </c>
      <c r="J48" s="187" t="s">
        <v>314</v>
      </c>
      <c r="K48" s="187">
        <v>10</v>
      </c>
    </row>
    <row r="49" spans="4:11" ht="51.75">
      <c r="D49" s="188" t="s">
        <v>44</v>
      </c>
      <c r="E49" s="189" t="s">
        <v>228</v>
      </c>
      <c r="F49" s="189" t="s">
        <v>195</v>
      </c>
      <c r="G49" s="192">
        <v>2511037438</v>
      </c>
      <c r="H49" s="187" t="s">
        <v>101</v>
      </c>
      <c r="I49" s="187" t="s">
        <v>182</v>
      </c>
      <c r="J49" s="187" t="s">
        <v>291</v>
      </c>
      <c r="K49" s="187">
        <v>10</v>
      </c>
    </row>
    <row r="50" spans="4:11" ht="51.75">
      <c r="D50" s="185" t="s">
        <v>32</v>
      </c>
      <c r="E50" s="186" t="s">
        <v>33</v>
      </c>
      <c r="F50" s="186" t="s">
        <v>189</v>
      </c>
      <c r="G50" s="191">
        <v>2511014984</v>
      </c>
      <c r="H50" s="187" t="s">
        <v>101</v>
      </c>
      <c r="I50" s="187" t="s">
        <v>182</v>
      </c>
      <c r="J50" s="187" t="s">
        <v>280</v>
      </c>
      <c r="K50" s="187">
        <v>10</v>
      </c>
    </row>
    <row r="51" spans="4:11" ht="51.75">
      <c r="D51" s="188" t="s">
        <v>18</v>
      </c>
      <c r="E51" s="189" t="s">
        <v>19</v>
      </c>
      <c r="F51" s="189" t="s">
        <v>183</v>
      </c>
      <c r="G51" s="192">
        <v>2511007842</v>
      </c>
      <c r="H51" s="187" t="s">
        <v>101</v>
      </c>
      <c r="I51" s="187" t="s">
        <v>182</v>
      </c>
      <c r="J51" s="187" t="s">
        <v>266</v>
      </c>
      <c r="K51" s="187">
        <v>10</v>
      </c>
    </row>
    <row r="52" spans="4:11" ht="39">
      <c r="D52" s="185" t="s">
        <v>84</v>
      </c>
      <c r="E52" s="186" t="s">
        <v>85</v>
      </c>
      <c r="F52" s="186" t="s">
        <v>362</v>
      </c>
      <c r="G52" s="191">
        <v>2511006454</v>
      </c>
      <c r="H52" s="187" t="s">
        <v>101</v>
      </c>
      <c r="I52" s="187" t="s">
        <v>182</v>
      </c>
      <c r="J52" s="187" t="s">
        <v>290</v>
      </c>
      <c r="K52" s="187">
        <v>10</v>
      </c>
    </row>
    <row r="53" spans="4:11" ht="39">
      <c r="D53" s="188" t="s">
        <v>65</v>
      </c>
      <c r="E53" s="189" t="s">
        <v>66</v>
      </c>
      <c r="F53" s="189" t="s">
        <v>363</v>
      </c>
      <c r="G53" s="192">
        <v>2511007955</v>
      </c>
      <c r="H53" s="187" t="s">
        <v>101</v>
      </c>
      <c r="I53" s="187" t="s">
        <v>182</v>
      </c>
      <c r="J53" s="187" t="s">
        <v>308</v>
      </c>
      <c r="K53" s="187">
        <v>10</v>
      </c>
    </row>
    <row r="54" spans="4:11" ht="51.75">
      <c r="D54" s="188" t="s">
        <v>26</v>
      </c>
      <c r="E54" s="189" t="s">
        <v>223</v>
      </c>
      <c r="F54" s="189" t="s">
        <v>187</v>
      </c>
      <c r="G54" s="192">
        <v>2511035568</v>
      </c>
      <c r="H54" s="187" t="s">
        <v>101</v>
      </c>
      <c r="I54" s="187" t="s">
        <v>182</v>
      </c>
      <c r="J54" s="187" t="s">
        <v>276</v>
      </c>
      <c r="K54" s="187">
        <v>10</v>
      </c>
    </row>
    <row r="55" spans="4:11" ht="51.75">
      <c r="D55" s="185" t="s">
        <v>86</v>
      </c>
      <c r="E55" s="186" t="s">
        <v>87</v>
      </c>
      <c r="F55" s="186" t="s">
        <v>206</v>
      </c>
      <c r="G55" s="191">
        <v>2511008003</v>
      </c>
      <c r="H55" s="187" t="s">
        <v>101</v>
      </c>
      <c r="I55" s="187" t="s">
        <v>182</v>
      </c>
      <c r="J55" s="187" t="s">
        <v>298</v>
      </c>
      <c r="K55" s="187">
        <v>10</v>
      </c>
    </row>
    <row r="56" spans="4:11" s="58" customFormat="1" ht="51.75">
      <c r="D56" s="185" t="s">
        <v>76</v>
      </c>
      <c r="E56" s="186" t="s">
        <v>77</v>
      </c>
      <c r="F56" s="186" t="s">
        <v>204</v>
      </c>
      <c r="G56" s="191">
        <v>2511037653</v>
      </c>
      <c r="H56" s="187" t="s">
        <v>101</v>
      </c>
      <c r="I56" s="187" t="s">
        <v>182</v>
      </c>
      <c r="J56" s="187" t="s">
        <v>313</v>
      </c>
      <c r="K56" s="187">
        <v>10</v>
      </c>
    </row>
    <row r="57" spans="4:11" ht="77.25">
      <c r="D57" s="185" t="s">
        <v>20</v>
      </c>
      <c r="E57" s="186" t="s">
        <v>219</v>
      </c>
      <c r="F57" s="186" t="s">
        <v>184</v>
      </c>
      <c r="G57" s="191">
        <v>2511037420</v>
      </c>
      <c r="H57" s="187" t="s">
        <v>101</v>
      </c>
      <c r="I57" s="187" t="s">
        <v>182</v>
      </c>
      <c r="J57" s="187" t="s">
        <v>267</v>
      </c>
      <c r="K57" s="187">
        <v>10</v>
      </c>
    </row>
    <row r="58" spans="4:11" ht="51.75">
      <c r="D58" s="185" t="s">
        <v>67</v>
      </c>
      <c r="E58" s="186" t="s">
        <v>368</v>
      </c>
      <c r="F58" s="186" t="s">
        <v>369</v>
      </c>
      <c r="G58" s="191">
        <v>2511008268</v>
      </c>
      <c r="H58" s="187" t="s">
        <v>101</v>
      </c>
      <c r="I58" s="187" t="s">
        <v>182</v>
      </c>
      <c r="J58" s="187" t="s">
        <v>309</v>
      </c>
      <c r="K58" s="187">
        <v>10</v>
      </c>
    </row>
    <row r="59" spans="4:11" ht="39">
      <c r="D59" s="188" t="s">
        <v>23</v>
      </c>
      <c r="E59" s="189" t="s">
        <v>222</v>
      </c>
      <c r="F59" s="189" t="s">
        <v>186</v>
      </c>
      <c r="G59" s="192">
        <v>2511008324</v>
      </c>
      <c r="H59" s="187" t="s">
        <v>101</v>
      </c>
      <c r="I59" s="187" t="s">
        <v>182</v>
      </c>
      <c r="J59" s="187" t="s">
        <v>273</v>
      </c>
      <c r="K59" s="187">
        <v>10</v>
      </c>
    </row>
    <row r="60" spans="4:11" ht="51.75">
      <c r="D60" s="188" t="s">
        <v>91</v>
      </c>
      <c r="E60" s="189" t="s">
        <v>239</v>
      </c>
      <c r="F60" s="189" t="s">
        <v>208</v>
      </c>
      <c r="G60" s="192">
        <v>2511036890</v>
      </c>
      <c r="H60" s="187" t="s">
        <v>101</v>
      </c>
      <c r="I60" s="187" t="s">
        <v>182</v>
      </c>
      <c r="J60" s="187" t="s">
        <v>316</v>
      </c>
      <c r="K60" s="187">
        <v>10</v>
      </c>
    </row>
    <row r="61" spans="4:11" ht="51.75">
      <c r="D61" s="185" t="s">
        <v>30</v>
      </c>
      <c r="E61" s="186" t="s">
        <v>31</v>
      </c>
      <c r="F61" s="186" t="s">
        <v>188</v>
      </c>
      <c r="G61" s="191">
        <v>2511008290</v>
      </c>
      <c r="H61" s="187" t="s">
        <v>101</v>
      </c>
      <c r="I61" s="187" t="s">
        <v>182</v>
      </c>
      <c r="J61" s="187" t="s">
        <v>279</v>
      </c>
      <c r="K61" s="187">
        <v>10</v>
      </c>
    </row>
    <row r="62" spans="4:11" ht="39">
      <c r="D62" s="185" t="s">
        <v>68</v>
      </c>
      <c r="E62" s="186" t="s">
        <v>236</v>
      </c>
      <c r="F62" s="186" t="s">
        <v>201</v>
      </c>
      <c r="G62" s="191">
        <v>2511038110</v>
      </c>
      <c r="H62" s="187" t="s">
        <v>101</v>
      </c>
      <c r="I62" s="187" t="s">
        <v>182</v>
      </c>
      <c r="J62" s="187" t="s">
        <v>310</v>
      </c>
      <c r="K62" s="187">
        <v>10</v>
      </c>
    </row>
    <row r="63" spans="4:11" ht="51.75">
      <c r="D63" s="188" t="s">
        <v>262</v>
      </c>
      <c r="E63" s="189" t="s">
        <v>247</v>
      </c>
      <c r="F63" s="189" t="s">
        <v>218</v>
      </c>
      <c r="G63" s="192">
        <v>2511038897</v>
      </c>
      <c r="H63" s="190" t="s">
        <v>102</v>
      </c>
      <c r="I63" s="190" t="s">
        <v>182</v>
      </c>
      <c r="J63" s="190" t="s">
        <v>324</v>
      </c>
      <c r="K63" s="190">
        <v>10</v>
      </c>
    </row>
    <row r="64" spans="4:11" ht="51.75">
      <c r="D64" s="185" t="s">
        <v>21</v>
      </c>
      <c r="E64" s="186" t="s">
        <v>220</v>
      </c>
      <c r="F64" s="186" t="s">
        <v>185</v>
      </c>
      <c r="G64" s="191">
        <v>2511036988</v>
      </c>
      <c r="H64" s="190" t="s">
        <v>102</v>
      </c>
      <c r="I64" s="190" t="s">
        <v>182</v>
      </c>
      <c r="J64" s="190" t="s">
        <v>269</v>
      </c>
      <c r="K64" s="190">
        <v>10</v>
      </c>
    </row>
    <row r="65" spans="4:11" ht="64.5">
      <c r="D65" s="185" t="s">
        <v>36</v>
      </c>
      <c r="E65" s="186" t="s">
        <v>17</v>
      </c>
      <c r="F65" s="186" t="s">
        <v>191</v>
      </c>
      <c r="G65" s="191">
        <v>2511038696</v>
      </c>
      <c r="H65" s="190" t="s">
        <v>102</v>
      </c>
      <c r="I65" s="190" t="s">
        <v>182</v>
      </c>
      <c r="J65" s="190" t="s">
        <v>283</v>
      </c>
      <c r="K65" s="190">
        <v>10</v>
      </c>
    </row>
    <row r="66" spans="4:11" ht="51.75">
      <c r="D66" s="185" t="s">
        <v>94</v>
      </c>
      <c r="E66" s="186" t="s">
        <v>242</v>
      </c>
      <c r="F66" s="186" t="s">
        <v>211</v>
      </c>
      <c r="G66" s="191">
        <v>2511037036</v>
      </c>
      <c r="H66" s="190" t="s">
        <v>102</v>
      </c>
      <c r="I66" s="190" t="s">
        <v>182</v>
      </c>
      <c r="J66" s="190" t="s">
        <v>317</v>
      </c>
      <c r="K66" s="190">
        <v>10</v>
      </c>
    </row>
    <row r="67" spans="4:11" ht="51.75">
      <c r="D67" s="185" t="s">
        <v>259</v>
      </c>
      <c r="E67" s="186" t="s">
        <v>412</v>
      </c>
      <c r="F67" s="186" t="s">
        <v>413</v>
      </c>
      <c r="G67" s="191">
        <v>2511039178</v>
      </c>
      <c r="H67" s="190" t="s">
        <v>102</v>
      </c>
      <c r="I67" s="190" t="s">
        <v>182</v>
      </c>
      <c r="J67" s="190" t="s">
        <v>322</v>
      </c>
      <c r="K67" s="190">
        <v>10</v>
      </c>
    </row>
    <row r="68" spans="4:11" s="58" customFormat="1" ht="51.75">
      <c r="D68" s="185" t="s">
        <v>34</v>
      </c>
      <c r="E68" s="186" t="s">
        <v>388</v>
      </c>
      <c r="F68" s="186" t="s">
        <v>389</v>
      </c>
      <c r="G68" s="191">
        <v>2511036963</v>
      </c>
      <c r="H68" s="190" t="s">
        <v>102</v>
      </c>
      <c r="I68" s="190" t="s">
        <v>182</v>
      </c>
      <c r="J68" s="190" t="s">
        <v>281</v>
      </c>
      <c r="K68" s="190">
        <v>10</v>
      </c>
    </row>
    <row r="69" spans="4:11" ht="51.75">
      <c r="D69" s="188" t="s">
        <v>260</v>
      </c>
      <c r="E69" s="189" t="s">
        <v>415</v>
      </c>
      <c r="F69" s="189" t="s">
        <v>216</v>
      </c>
      <c r="G69" s="192">
        <v>2511039481</v>
      </c>
      <c r="H69" s="190" t="s">
        <v>102</v>
      </c>
      <c r="I69" s="190" t="s">
        <v>182</v>
      </c>
      <c r="J69" s="190" t="s">
        <v>323</v>
      </c>
      <c r="K69" s="190">
        <v>10</v>
      </c>
    </row>
    <row r="70" spans="4:11" s="58" customFormat="1" ht="51.75">
      <c r="D70" s="185" t="s">
        <v>257</v>
      </c>
      <c r="E70" s="186" t="s">
        <v>406</v>
      </c>
      <c r="F70" s="186" t="s">
        <v>407</v>
      </c>
      <c r="G70" s="191">
        <v>2511037974</v>
      </c>
      <c r="H70" s="190" t="s">
        <v>102</v>
      </c>
      <c r="I70" s="190" t="s">
        <v>182</v>
      </c>
      <c r="J70" s="190" t="s">
        <v>321</v>
      </c>
      <c r="K70" s="190">
        <v>10</v>
      </c>
    </row>
    <row r="71" spans="4:11" ht="39">
      <c r="D71" s="188" t="s">
        <v>74</v>
      </c>
      <c r="E71" s="189" t="s">
        <v>75</v>
      </c>
      <c r="F71" s="189" t="s">
        <v>179</v>
      </c>
      <c r="G71" s="192">
        <v>2511037004</v>
      </c>
      <c r="H71" s="190" t="s">
        <v>102</v>
      </c>
      <c r="I71" s="190" t="s">
        <v>182</v>
      </c>
      <c r="J71" s="190" t="s">
        <v>307</v>
      </c>
      <c r="K71" s="190">
        <v>10</v>
      </c>
    </row>
    <row r="72" spans="4:11" ht="51.75">
      <c r="D72" s="185" t="s">
        <v>263</v>
      </c>
      <c r="E72" s="186" t="s">
        <v>397</v>
      </c>
      <c r="F72" s="186" t="s">
        <v>398</v>
      </c>
      <c r="G72" s="191">
        <v>2511037727</v>
      </c>
      <c r="H72" s="190" t="s">
        <v>102</v>
      </c>
      <c r="I72" s="190" t="s">
        <v>182</v>
      </c>
      <c r="J72" s="190" t="s">
        <v>325</v>
      </c>
      <c r="K72" s="190">
        <v>10</v>
      </c>
    </row>
    <row r="73" spans="4:11" s="58" customFormat="1" ht="51.75">
      <c r="D73" s="188" t="s">
        <v>258</v>
      </c>
      <c r="E73" s="189" t="s">
        <v>410</v>
      </c>
      <c r="F73" s="189" t="s">
        <v>411</v>
      </c>
      <c r="G73" s="192">
        <v>2511038689</v>
      </c>
      <c r="H73" s="190" t="s">
        <v>102</v>
      </c>
      <c r="I73" s="190" t="s">
        <v>182</v>
      </c>
      <c r="J73" s="190" t="s">
        <v>278</v>
      </c>
      <c r="K73" s="190">
        <v>10</v>
      </c>
    </row>
    <row r="74" spans="4:11" s="58" customFormat="1" ht="39">
      <c r="D74" s="185" t="s">
        <v>256</v>
      </c>
      <c r="E74" s="186" t="s">
        <v>245</v>
      </c>
      <c r="F74" s="186" t="s">
        <v>215</v>
      </c>
      <c r="G74" s="191">
        <v>2511039555</v>
      </c>
      <c r="H74" s="190" t="s">
        <v>102</v>
      </c>
      <c r="I74" s="190" t="s">
        <v>182</v>
      </c>
      <c r="J74" s="190" t="s">
        <v>301</v>
      </c>
      <c r="K74" s="190">
        <v>10</v>
      </c>
    </row>
    <row r="75" spans="4:11" s="58" customFormat="1" ht="51.75">
      <c r="D75" s="188" t="s">
        <v>96</v>
      </c>
      <c r="E75" s="189" t="s">
        <v>390</v>
      </c>
      <c r="F75" s="189" t="s">
        <v>213</v>
      </c>
      <c r="G75" s="192">
        <v>2511036970</v>
      </c>
      <c r="H75" s="190" t="s">
        <v>102</v>
      </c>
      <c r="I75" s="190" t="s">
        <v>182</v>
      </c>
      <c r="J75" s="190" t="s">
        <v>318</v>
      </c>
      <c r="K75" s="190">
        <v>10</v>
      </c>
    </row>
    <row r="76" spans="4:11" s="58" customFormat="1" ht="39">
      <c r="D76" s="188" t="s">
        <v>95</v>
      </c>
      <c r="E76" s="189" t="s">
        <v>243</v>
      </c>
      <c r="F76" s="189" t="s">
        <v>212</v>
      </c>
      <c r="G76" s="192">
        <v>2511007987</v>
      </c>
      <c r="H76" s="187" t="s">
        <v>101</v>
      </c>
      <c r="I76" s="187" t="s">
        <v>329</v>
      </c>
      <c r="J76" s="187" t="s">
        <v>311</v>
      </c>
      <c r="K76" s="187">
        <v>10</v>
      </c>
    </row>
    <row r="77" spans="4:11" s="58" customFormat="1" ht="51.75">
      <c r="D77" s="188" t="s">
        <v>71</v>
      </c>
      <c r="E77" s="189" t="s">
        <v>237</v>
      </c>
      <c r="F77" s="189" t="s">
        <v>203</v>
      </c>
      <c r="G77" s="192">
        <v>2511008170</v>
      </c>
      <c r="H77" s="187" t="s">
        <v>101</v>
      </c>
      <c r="I77" s="187" t="s">
        <v>329</v>
      </c>
      <c r="J77" s="187" t="s">
        <v>311</v>
      </c>
      <c r="K77" s="187">
        <v>10</v>
      </c>
    </row>
    <row r="78" spans="4:11" ht="51.75">
      <c r="D78" s="185" t="s">
        <v>92</v>
      </c>
      <c r="E78" s="186" t="s">
        <v>240</v>
      </c>
      <c r="F78" s="186" t="s">
        <v>209</v>
      </c>
      <c r="G78" s="191">
        <v>2511011310</v>
      </c>
      <c r="H78" s="187" t="s">
        <v>101</v>
      </c>
      <c r="I78" s="187" t="s">
        <v>329</v>
      </c>
      <c r="J78" s="187" t="s">
        <v>311</v>
      </c>
      <c r="K78" s="187">
        <v>10</v>
      </c>
    </row>
    <row r="79" spans="4:11" s="58" customFormat="1" ht="64.5">
      <c r="D79" s="185" t="s">
        <v>90</v>
      </c>
      <c r="E79" s="186" t="s">
        <v>238</v>
      </c>
      <c r="F79" s="186" t="s">
        <v>370</v>
      </c>
      <c r="G79" s="191">
        <v>2511019703</v>
      </c>
      <c r="H79" s="187" t="s">
        <v>101</v>
      </c>
      <c r="I79" s="187" t="s">
        <v>329</v>
      </c>
      <c r="J79" s="187" t="s">
        <v>311</v>
      </c>
      <c r="K79" s="187">
        <v>10</v>
      </c>
    </row>
    <row r="80" spans="4:11" s="58" customFormat="1" ht="51.75">
      <c r="D80" s="188" t="s">
        <v>93</v>
      </c>
      <c r="E80" s="189" t="s">
        <v>241</v>
      </c>
      <c r="F80" s="189" t="s">
        <v>210</v>
      </c>
      <c r="G80" s="192">
        <v>2511039241</v>
      </c>
      <c r="H80" s="187" t="s">
        <v>101</v>
      </c>
      <c r="I80" s="187" t="s">
        <v>329</v>
      </c>
      <c r="J80" s="187" t="s">
        <v>311</v>
      </c>
      <c r="K80" s="187">
        <v>10</v>
      </c>
    </row>
    <row r="81" spans="4:11" ht="39">
      <c r="D81" s="185" t="s">
        <v>97</v>
      </c>
      <c r="E81" s="186" t="s">
        <v>244</v>
      </c>
      <c r="F81" s="186" t="s">
        <v>214</v>
      </c>
      <c r="G81" s="191">
        <v>2511007095</v>
      </c>
      <c r="H81" s="187" t="s">
        <v>101</v>
      </c>
      <c r="I81" s="187" t="s">
        <v>330</v>
      </c>
      <c r="J81" s="187" t="s">
        <v>319</v>
      </c>
      <c r="K81" s="187">
        <v>10</v>
      </c>
    </row>
  </sheetData>
  <sheetProtection/>
  <autoFilter ref="E1:J8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123</cp:lastModifiedBy>
  <cp:lastPrinted>2018-10-10T05:32:40Z</cp:lastPrinted>
  <dcterms:created xsi:type="dcterms:W3CDTF">2015-04-01T07:27:18Z</dcterms:created>
  <dcterms:modified xsi:type="dcterms:W3CDTF">2018-10-10T05:32:50Z</dcterms:modified>
  <cp:category/>
  <cp:version/>
  <cp:contentType/>
  <cp:contentStatus/>
</cp:coreProperties>
</file>